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ERCEDES\UMSC\POR CARRERAS\MAPA CURRICULAR\"/>
    </mc:Choice>
  </mc:AlternateContent>
  <xr:revisionPtr revIDLastSave="0" documentId="13_ncr:1_{0400BAC6-0729-41CF-A225-551450255CBA}" xr6:coauthVersionLast="47" xr6:coauthVersionMax="47" xr10:uidLastSave="{00000000-0000-0000-0000-000000000000}"/>
  <bookViews>
    <workbookView xWindow="1848" yWindow="1848" windowWidth="17280" windowHeight="8880" xr2:uid="{00000000-000D-0000-FFFF-FFFF00000000}"/>
  </bookViews>
  <sheets>
    <sheet name="Rig Ped" sheetId="5" r:id="rId1"/>
    <sheet name="Flex Ped" sheetId="8" r:id="rId2"/>
  </sheets>
  <calcPr calcId="191029"/>
</workbook>
</file>

<file path=xl/calcChain.xml><?xml version="1.0" encoding="utf-8"?>
<calcChain xmlns="http://schemas.openxmlformats.org/spreadsheetml/2006/main">
  <c r="AB63" i="5" l="1"/>
  <c r="AF57" i="5"/>
  <c r="AF56" i="5"/>
  <c r="AF55" i="5"/>
  <c r="AF51" i="5"/>
  <c r="AF50" i="5"/>
  <c r="AF49" i="5"/>
  <c r="AF45" i="5"/>
  <c r="AF44" i="5"/>
  <c r="AF43" i="5"/>
  <c r="AF39" i="5"/>
  <c r="AF38" i="5"/>
  <c r="AF37" i="5"/>
  <c r="AF33" i="5"/>
  <c r="AF32" i="5"/>
  <c r="AF31" i="5"/>
  <c r="AF27" i="5"/>
  <c r="AF26" i="5"/>
  <c r="AF25" i="5"/>
  <c r="AF21" i="5"/>
  <c r="AF20" i="5"/>
  <c r="AF19" i="5"/>
  <c r="AB61" i="5" s="1"/>
  <c r="AF15" i="5"/>
  <c r="AF14" i="5"/>
  <c r="AF13" i="5"/>
  <c r="AF9" i="5"/>
  <c r="AF8" i="5"/>
  <c r="AF7" i="5"/>
  <c r="H61" i="8"/>
  <c r="H60" i="8"/>
  <c r="H59" i="8"/>
  <c r="H58" i="8"/>
  <c r="H57" i="8"/>
  <c r="H62" i="8" s="1"/>
  <c r="H68" i="8" s="1"/>
  <c r="H52" i="8"/>
  <c r="H51" i="8"/>
  <c r="H50" i="8"/>
  <c r="H49" i="8"/>
  <c r="H48" i="8"/>
  <c r="H47" i="8"/>
  <c r="H46" i="8"/>
  <c r="H53" i="8" s="1"/>
  <c r="H67" i="8" s="1"/>
  <c r="H45" i="8"/>
  <c r="H44" i="8"/>
  <c r="H43"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G39" i="8"/>
  <c r="G66" i="8" s="1"/>
  <c r="G69" i="8" s="1"/>
  <c r="F39" i="8"/>
  <c r="F66" i="8" s="1"/>
  <c r="F69" i="8" s="1"/>
  <c r="G53" i="8"/>
  <c r="G67" i="8" s="1"/>
  <c r="F53" i="8"/>
  <c r="F67" i="8" s="1"/>
  <c r="G62" i="8"/>
  <c r="G68" i="8" s="1"/>
  <c r="F62" i="8"/>
  <c r="F68" i="8" s="1"/>
  <c r="AA58" i="5"/>
  <c r="V58" i="5"/>
  <c r="Q58" i="5"/>
  <c r="L58" i="5"/>
  <c r="G58" i="5"/>
  <c r="AA52" i="5"/>
  <c r="V52" i="5"/>
  <c r="Q52" i="5"/>
  <c r="L52" i="5"/>
  <c r="G52" i="5"/>
  <c r="AA46" i="5"/>
  <c r="V46" i="5"/>
  <c r="Q46" i="5"/>
  <c r="L46" i="5"/>
  <c r="G46" i="5"/>
  <c r="AA40" i="5"/>
  <c r="V40" i="5"/>
  <c r="Q40" i="5"/>
  <c r="L40" i="5"/>
  <c r="G40" i="5"/>
  <c r="AA34" i="5"/>
  <c r="V34" i="5"/>
  <c r="Q34" i="5"/>
  <c r="L34" i="5"/>
  <c r="G34" i="5"/>
  <c r="AA28" i="5"/>
  <c r="V28" i="5"/>
  <c r="Q28" i="5"/>
  <c r="L28" i="5"/>
  <c r="G28" i="5"/>
  <c r="AA22" i="5"/>
  <c r="V22" i="5"/>
  <c r="Q22" i="5"/>
  <c r="L22" i="5"/>
  <c r="G22" i="5"/>
  <c r="AA16" i="5"/>
  <c r="V16" i="5"/>
  <c r="Q16" i="5"/>
  <c r="L16" i="5"/>
  <c r="G16" i="5"/>
  <c r="AA10" i="5"/>
  <c r="V10" i="5"/>
  <c r="Q10" i="5"/>
  <c r="L10" i="5"/>
  <c r="AB62" i="5" l="1"/>
  <c r="AB66" i="5"/>
  <c r="H39" i="8"/>
  <c r="H66" i="8" s="1"/>
  <c r="H69" i="8" s="1"/>
  <c r="D69" i="8" l="1"/>
  <c r="G10" i="5" l="1"/>
  <c r="AH49" i="5" l="1"/>
  <c r="AH55" i="5" l="1"/>
  <c r="AH37" i="5"/>
  <c r="AH31" i="5"/>
  <c r="AH25" i="5"/>
  <c r="AH19" i="5"/>
  <c r="AH13" i="5"/>
  <c r="AH7" i="5"/>
  <c r="AH43" i="5"/>
</calcChain>
</file>

<file path=xl/sharedStrings.xml><?xml version="1.0" encoding="utf-8"?>
<sst xmlns="http://schemas.openxmlformats.org/spreadsheetml/2006/main" count="423" uniqueCount="184">
  <si>
    <t>CLAVE</t>
  </si>
  <si>
    <t>SERIACIÓN</t>
  </si>
  <si>
    <t xml:space="preserve">CICLO </t>
  </si>
  <si>
    <t>PRIMER CUATRIMESTRE</t>
  </si>
  <si>
    <t>HA</t>
  </si>
  <si>
    <t>HI</t>
  </si>
  <si>
    <t>CR</t>
  </si>
  <si>
    <t>SEGUNDO CUATRIMESTRE</t>
  </si>
  <si>
    <t>TERCER CUATRIMESTRE</t>
  </si>
  <si>
    <t>CUARTO CUATRIMESTRE</t>
  </si>
  <si>
    <t>QUINTO CUATRIMESTRE</t>
  </si>
  <si>
    <t>SEXTO CUATRIMESTRE</t>
  </si>
  <si>
    <t>SÉPTIMO CUATRIMESTRE</t>
  </si>
  <si>
    <t>OCTAVO CUATRIMESTRE</t>
  </si>
  <si>
    <t>NOVENO CUATRIMESTRE</t>
  </si>
  <si>
    <t>SUMA DE TOTALES</t>
  </si>
  <si>
    <t>TIPO DE ASIGNATURA</t>
  </si>
  <si>
    <t>Claves en el Mapa Curricular</t>
  </si>
  <si>
    <t>NOMBRE DE LA ASIGNATURA O UNIDAD DE APRENDIZAJE</t>
  </si>
  <si>
    <t>I</t>
  </si>
  <si>
    <t>Filosofía de la Educación</t>
  </si>
  <si>
    <t>Globalización y Perspectivas  de la Educación</t>
  </si>
  <si>
    <t>Historia de la Educación</t>
  </si>
  <si>
    <t>Sociología de la Educación</t>
  </si>
  <si>
    <t>Problemas Educativos en América Latina</t>
  </si>
  <si>
    <t>Psicología Educativa</t>
  </si>
  <si>
    <t>Sistema Educativo Nacional</t>
  </si>
  <si>
    <t>Psicología Social</t>
  </si>
  <si>
    <t>Modelos de Docencia</t>
  </si>
  <si>
    <t>Política Educativa</t>
  </si>
  <si>
    <t>Pedagogía Comparada</t>
  </si>
  <si>
    <t>Orientación Educativa</t>
  </si>
  <si>
    <t>Organización Educativa</t>
  </si>
  <si>
    <t>Modelos Educativos Alternativos</t>
  </si>
  <si>
    <t>Planeación Educativa</t>
  </si>
  <si>
    <t>Seminario de Investigación</t>
  </si>
  <si>
    <t>Atención de Necesidades Educativas Especiales</t>
  </si>
  <si>
    <t>Educación de Adultos</t>
  </si>
  <si>
    <t>Desarrollo de Proyectos Educativos</t>
  </si>
  <si>
    <t>Alta Dirección en Centros Educativos</t>
  </si>
  <si>
    <t>ÁREAS</t>
  </si>
  <si>
    <r>
      <t>Ob.= Asignatura Obligatoria
A= Aula
L= Laboratorio de cómputo
T= Taller
P= Plataforma Tecnológica
HA:</t>
    </r>
    <r>
      <rPr>
        <sz val="12.5"/>
        <color rgb="FF000000"/>
        <rFont val="Arial"/>
        <family val="2"/>
      </rPr>
      <t xml:space="preserve"> Horas bajo conducción de un académico</t>
    </r>
    <r>
      <rPr>
        <sz val="13"/>
        <color rgb="FF000000"/>
        <rFont val="Arial"/>
        <family val="2"/>
      </rPr>
      <t xml:space="preserve">
HI: Horas Independientes
CR: Créditos
I: Instalaciones</t>
    </r>
  </si>
  <si>
    <t>Teoría Pedagógica</t>
  </si>
  <si>
    <t>Teorías Psicológicas Contemporáneas</t>
  </si>
  <si>
    <t>Historia de la Educación en México</t>
  </si>
  <si>
    <t>Didáctica General</t>
  </si>
  <si>
    <t>Teoría Pedagógica Contemporánea</t>
  </si>
  <si>
    <t>Antropología Filosofica</t>
  </si>
  <si>
    <t>Didáctica de la Enseñanza</t>
  </si>
  <si>
    <t>Psicología de la Infancia</t>
  </si>
  <si>
    <t>Barreras del Aprendizaje</t>
  </si>
  <si>
    <t>Psicología de la Adolescencia</t>
  </si>
  <si>
    <t>Organismos Educativos Internacionales</t>
  </si>
  <si>
    <t>Desarrollo de Técnicas De Enseñanza</t>
  </si>
  <si>
    <t>Psicología del Adulto</t>
  </si>
  <si>
    <t>Taller de Psicotécnica Pedagógica</t>
  </si>
  <si>
    <t>Diseño  y Evaluación Curricular</t>
  </si>
  <si>
    <t>Metodología de Investigación</t>
  </si>
  <si>
    <t>Elaboración de Planes y Programas de Estudio</t>
  </si>
  <si>
    <t>Administración Escolar</t>
  </si>
  <si>
    <t>Procesos de Capacitación</t>
  </si>
  <si>
    <t>Taller de Investigación</t>
  </si>
  <si>
    <t>Proyectos de Innovación y Emprendimiento</t>
  </si>
  <si>
    <t>Seminario de Planeación Prospectiva</t>
  </si>
  <si>
    <t>Seminario de Evaluación Educativa</t>
  </si>
  <si>
    <t>"MAPA CURRICULAR"</t>
  </si>
  <si>
    <t>LPE101</t>
  </si>
  <si>
    <t>LPE102</t>
  </si>
  <si>
    <t>LPE103</t>
  </si>
  <si>
    <t>LPE104</t>
  </si>
  <si>
    <t>LPE105</t>
  </si>
  <si>
    <t>Obligatorio</t>
  </si>
  <si>
    <t>LPE207</t>
  </si>
  <si>
    <t>LPE208</t>
  </si>
  <si>
    <t>LPE209</t>
  </si>
  <si>
    <t>LPE210</t>
  </si>
  <si>
    <t>LPE211</t>
  </si>
  <si>
    <t>LPE313</t>
  </si>
  <si>
    <t>LPE314</t>
  </si>
  <si>
    <t>LPE315</t>
  </si>
  <si>
    <t>LPE316</t>
  </si>
  <si>
    <t>LPE317</t>
  </si>
  <si>
    <t>LPE419</t>
  </si>
  <si>
    <t>LPE420</t>
  </si>
  <si>
    <t>LPE421</t>
  </si>
  <si>
    <t>LPE422</t>
  </si>
  <si>
    <t>LPE423</t>
  </si>
  <si>
    <t>LPE525</t>
  </si>
  <si>
    <t>LPE526</t>
  </si>
  <si>
    <t>LPE527</t>
  </si>
  <si>
    <t>LPE528</t>
  </si>
  <si>
    <t>LPE529</t>
  </si>
  <si>
    <t>LPE631</t>
  </si>
  <si>
    <t>LPE632</t>
  </si>
  <si>
    <t>LPE633</t>
  </si>
  <si>
    <t>LPE634</t>
  </si>
  <si>
    <t>LPE737</t>
  </si>
  <si>
    <t>LPE738</t>
  </si>
  <si>
    <t>LPE739</t>
  </si>
  <si>
    <t>LPE740</t>
  </si>
  <si>
    <t>LPE741</t>
  </si>
  <si>
    <t>LPE843</t>
  </si>
  <si>
    <t>LPE844</t>
  </si>
  <si>
    <t>LPE845</t>
  </si>
  <si>
    <t>LPE846</t>
  </si>
  <si>
    <t>LPE847</t>
  </si>
  <si>
    <t>LPE949</t>
  </si>
  <si>
    <t>LPE950</t>
  </si>
  <si>
    <t>LPE951</t>
  </si>
  <si>
    <t>LPE953</t>
  </si>
  <si>
    <t>LPE954</t>
  </si>
  <si>
    <t>Anexo 2</t>
  </si>
  <si>
    <t>DISEÑO CURRICULAR FLEXIBLE</t>
  </si>
  <si>
    <t>ÁREA (O MÓDULO)</t>
  </si>
  <si>
    <t>ASIGNATURA O UNIDAD DE APRENDIZAJE</t>
  </si>
  <si>
    <t>HORAS</t>
  </si>
  <si>
    <t>CRÉDITOS</t>
  </si>
  <si>
    <t>INSTALACIONES</t>
  </si>
  <si>
    <t>CON ACADÉMICO</t>
  </si>
  <si>
    <t>ORGANIZACIÓN DEL PLAN DE ESTUDIOS</t>
  </si>
  <si>
    <t>NÚMERO DE ASIGNATURAS</t>
  </si>
  <si>
    <t>HORAS CON ACADÉMICO</t>
  </si>
  <si>
    <t>HORAS INDEPENDIENTES</t>
  </si>
  <si>
    <t>ADMINISTRACIÓN DEL PLAN DE ESTUDIOS</t>
  </si>
  <si>
    <t>Ver completo en el anexo 1 Plan de Estudios</t>
  </si>
  <si>
    <t>Formación Integral Institucional</t>
  </si>
  <si>
    <t>Bases y Especialización de la Pedagogía</t>
  </si>
  <si>
    <t>Administración y Evaluación de la Educación</t>
  </si>
  <si>
    <t>CENTRO DE CAPACITACION SANTA CECILIA</t>
  </si>
  <si>
    <t>A,P</t>
  </si>
  <si>
    <t>PE101</t>
  </si>
  <si>
    <t>PE102</t>
  </si>
  <si>
    <t>PE103</t>
  </si>
  <si>
    <t>PE104</t>
  </si>
  <si>
    <t>PE105</t>
  </si>
  <si>
    <t>PE205</t>
  </si>
  <si>
    <t>PE204</t>
  </si>
  <si>
    <t>PE203</t>
  </si>
  <si>
    <t>PE202</t>
  </si>
  <si>
    <t>PE201</t>
  </si>
  <si>
    <t>PE305</t>
  </si>
  <si>
    <t>PE304</t>
  </si>
  <si>
    <t>PE303</t>
  </si>
  <si>
    <t>PE302</t>
  </si>
  <si>
    <t>PE301</t>
  </si>
  <si>
    <t>PE405</t>
  </si>
  <si>
    <t>PE404</t>
  </si>
  <si>
    <t>PE403</t>
  </si>
  <si>
    <t>PE402</t>
  </si>
  <si>
    <t>PE401</t>
  </si>
  <si>
    <t>PE505</t>
  </si>
  <si>
    <t>PE504</t>
  </si>
  <si>
    <t>PE503</t>
  </si>
  <si>
    <t>PE502</t>
  </si>
  <si>
    <t>PE501</t>
  </si>
  <si>
    <t>PE605</t>
  </si>
  <si>
    <t>PE604</t>
  </si>
  <si>
    <t>PE603</t>
  </si>
  <si>
    <t>PE602</t>
  </si>
  <si>
    <t>PE601</t>
  </si>
  <si>
    <t>PE705</t>
  </si>
  <si>
    <t>PE704</t>
  </si>
  <si>
    <t>PE703</t>
  </si>
  <si>
    <t>PE702</t>
  </si>
  <si>
    <t>PE701</t>
  </si>
  <si>
    <t>PE804</t>
  </si>
  <si>
    <t>PE803</t>
  </si>
  <si>
    <t>PE802</t>
  </si>
  <si>
    <t>PE801</t>
  </si>
  <si>
    <t>PE905</t>
  </si>
  <si>
    <t>PE904</t>
  </si>
  <si>
    <t>PE903</t>
  </si>
  <si>
    <t>PE902</t>
  </si>
  <si>
    <t>PE901</t>
  </si>
  <si>
    <t>LICENCIATURA EN PEDAGOGÍA
MODALIDAD MIXTA (ABIERTA/ A DISTANCIA</t>
  </si>
  <si>
    <t>Estrategias y Métodos para el Aprendizaje en Línea</t>
  </si>
  <si>
    <t>Metodología de la Investigación</t>
  </si>
  <si>
    <t>Taller de investigación</t>
  </si>
  <si>
    <t>PE805</t>
  </si>
  <si>
    <t>Marco Legal de la Educación en México</t>
  </si>
  <si>
    <t>INDEPEN-DIENTES</t>
  </si>
  <si>
    <t>Aula, Plataforma</t>
  </si>
  <si>
    <t xml:space="preserve">El plan de estudios de la Licenciatura en Pedagogía es de modalidad mixta, en la opción abierta/ a distancia, se compone de 45 asignaturas, tiene una duración de tres años, 9 cuatrimestres, conforme al número de asignaturas que el estudiante curse y acredite cada ciclo, puede concluirse hasta en 12 cuatrimestres.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cinco materias y máximo ocho materias. Para concluir en el lapso de tres años el estudiante deberá cursar al menos 4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 </t>
  </si>
  <si>
    <t>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</si>
</sst>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1"/>
      <color theme="1"/>
      <name val="Arial"/>
      <family val="2"/>
    </font>
    <font>
      <sz val="11"/>
      <color theme="1"/>
      <name val="Arial"/>
      <family val="2"/>
    </font>
    <font>
      <sz val="11"/>
      <name val="Arial"/>
      <family val="2"/>
    </font>
    <font>
      <b/>
      <sz val="20"/>
      <name val="Arial"/>
      <family val="2"/>
    </font>
    <font>
      <sz val="10"/>
      <name val="Arial"/>
      <family val="2"/>
    </font>
    <font>
      <sz val="12"/>
      <color theme="1"/>
      <name val="Calibri"/>
      <family val="2"/>
      <scheme val="minor"/>
    </font>
    <font>
      <sz val="12"/>
      <color rgb="FF000000"/>
      <name val="Arial"/>
      <family val="2"/>
    </font>
    <font>
      <sz val="10"/>
      <color theme="1"/>
      <name val="Arial"/>
      <family val="2"/>
    </font>
    <font>
      <sz val="10"/>
      <color theme="1"/>
      <name val="Calibri"/>
      <family val="2"/>
      <scheme val="minor"/>
    </font>
    <font>
      <sz val="10"/>
      <color rgb="FF000000"/>
      <name val="Arial"/>
      <family val="2"/>
    </font>
    <font>
      <b/>
      <sz val="14"/>
      <color rgb="FF000000"/>
      <name val="Arial"/>
      <family val="2"/>
    </font>
    <font>
      <sz val="14"/>
      <color theme="1"/>
      <name val="Calibri"/>
      <family val="2"/>
      <scheme val="minor"/>
    </font>
    <font>
      <b/>
      <sz val="22"/>
      <name val="Arial"/>
      <family val="2"/>
    </font>
    <font>
      <sz val="12.5"/>
      <color rgb="FF000000"/>
      <name val="Arial"/>
      <family val="2"/>
    </font>
    <font>
      <sz val="16"/>
      <color theme="1"/>
      <name val="Calibri"/>
      <family val="2"/>
      <scheme val="minor"/>
    </font>
    <font>
      <sz val="16"/>
      <color theme="1"/>
      <name val="Arial"/>
      <family val="2"/>
    </font>
    <font>
      <sz val="13"/>
      <color rgb="FF000000"/>
      <name val="Arial"/>
      <family val="2"/>
    </font>
    <font>
      <sz val="16"/>
      <name val="Arial"/>
      <family val="2"/>
    </font>
    <font>
      <sz val="17"/>
      <name val="Arial"/>
      <family val="2"/>
    </font>
    <font>
      <sz val="14"/>
      <color rgb="FF000000"/>
      <name val="Arial"/>
      <family val="2"/>
    </font>
    <font>
      <sz val="14"/>
      <color theme="1"/>
      <name val="Arial"/>
      <family val="2"/>
    </font>
    <font>
      <b/>
      <i/>
      <sz val="16"/>
      <color theme="1"/>
      <name val="Arial"/>
      <family val="2"/>
    </font>
    <font>
      <b/>
      <sz val="24"/>
      <name val="Arial"/>
      <family val="2"/>
    </font>
    <font>
      <b/>
      <sz val="11"/>
      <color theme="1"/>
      <name val="Calibri"/>
      <family val="2"/>
      <scheme val="minor"/>
    </font>
    <font>
      <sz val="8"/>
      <name val="Calibri"/>
      <family val="2"/>
      <scheme val="minor"/>
    </font>
    <font>
      <sz val="14"/>
      <name val="Arial"/>
      <family val="2"/>
    </font>
    <font>
      <b/>
      <sz val="12"/>
      <color theme="1"/>
      <name val="Calibri"/>
      <family val="2"/>
      <scheme val="minor"/>
    </font>
    <font>
      <b/>
      <sz val="18"/>
      <name val="Arial"/>
      <family val="2"/>
    </font>
    <font>
      <b/>
      <sz val="16"/>
      <name val="Arial"/>
      <family val="2"/>
    </font>
    <font>
      <b/>
      <i/>
      <sz val="12"/>
      <color theme="1"/>
      <name val="Calibri"/>
      <family val="2"/>
      <scheme val="minor"/>
    </font>
    <font>
      <b/>
      <sz val="20"/>
      <color theme="1"/>
      <name val="Arial"/>
      <family val="2"/>
    </font>
    <font>
      <sz val="16"/>
      <color rgb="FF000000"/>
      <name val="Arial"/>
      <family val="2"/>
    </font>
    <font>
      <b/>
      <sz val="16"/>
      <color theme="1"/>
      <name val="Calibri"/>
      <family val="2"/>
      <scheme val="minor"/>
    </font>
    <font>
      <b/>
      <sz val="14"/>
      <color theme="1"/>
      <name val="Calibri"/>
      <family val="2"/>
      <scheme val="minor"/>
    </font>
    <font>
      <sz val="8"/>
      <color theme="1"/>
      <name val="Calibri"/>
      <family val="2"/>
      <scheme val="minor"/>
    </font>
    <font>
      <b/>
      <sz val="18"/>
      <color theme="1"/>
      <name val="Calibri"/>
      <family val="2"/>
      <scheme val="minor"/>
    </font>
    <font>
      <b/>
      <sz val="9"/>
      <color theme="1"/>
      <name val="Calibri"/>
      <family val="2"/>
      <scheme val="minor"/>
    </font>
    <font>
      <b/>
      <i/>
      <sz val="14"/>
      <color theme="1"/>
      <name val="Calibri"/>
      <family val="2"/>
      <scheme val="minor"/>
    </font>
    <font>
      <b/>
      <sz val="18"/>
      <color theme="1"/>
      <name val="Arial"/>
      <family val="2"/>
    </font>
    <font>
      <b/>
      <sz val="30"/>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CC"/>
        <bgColor indexed="64"/>
      </patternFill>
    </fill>
    <fill>
      <patternFill patternType="solid">
        <fgColor rgb="FFD5B8EA"/>
        <bgColor indexed="64"/>
      </patternFill>
    </fill>
    <fill>
      <patternFill patternType="solid">
        <fgColor rgb="FFFFFF99"/>
        <bgColor indexed="64"/>
      </patternFill>
    </fill>
    <fill>
      <patternFill patternType="solid">
        <fgColor rgb="FFC198E0"/>
        <bgColor indexed="64"/>
      </patternFill>
    </fill>
    <fill>
      <patternFill patternType="solid">
        <fgColor rgb="FFCC99FF"/>
        <bgColor indexed="64"/>
      </patternFill>
    </fill>
    <fill>
      <patternFill patternType="solid">
        <fgColor theme="0" tint="-0.14999847407452621"/>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129">
    <xf numFmtId="0" fontId="0" fillId="0" borderId="0" xfId="0"/>
    <xf numFmtId="0" fontId="2"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xf>
    <xf numFmtId="0" fontId="6" fillId="0" borderId="0" xfId="0" applyFont="1"/>
    <xf numFmtId="0" fontId="6" fillId="0" borderId="0" xfId="0" applyFont="1" applyAlignment="1">
      <alignment horizontal="center"/>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8" fillId="0" borderId="0" xfId="0" applyFont="1"/>
    <xf numFmtId="0" fontId="9" fillId="0" borderId="0" xfId="0" applyFont="1" applyAlignment="1">
      <alignment horizontal="center"/>
    </xf>
    <xf numFmtId="0" fontId="10" fillId="0" borderId="0" xfId="0" applyFont="1" applyAlignment="1">
      <alignment vertical="center" wrapText="1"/>
    </xf>
    <xf numFmtId="0" fontId="1" fillId="0" borderId="1" xfId="0" applyFont="1" applyBorder="1" applyAlignment="1">
      <alignment vertical="center"/>
    </xf>
    <xf numFmtId="0" fontId="0" fillId="5" borderId="1" xfId="0" applyFill="1" applyBorder="1" applyAlignment="1">
      <alignment horizontal="left"/>
    </xf>
    <xf numFmtId="0" fontId="0" fillId="6" borderId="1" xfId="0" applyFill="1" applyBorder="1" applyAlignment="1">
      <alignment horizontal="left"/>
    </xf>
    <xf numFmtId="0" fontId="16" fillId="0" borderId="0" xfId="0" applyFont="1"/>
    <xf numFmtId="0" fontId="15" fillId="0" borderId="0" xfId="0" applyFont="1"/>
    <xf numFmtId="0" fontId="12" fillId="0" borderId="0" xfId="0" applyFont="1" applyAlignment="1">
      <alignment horizontal="left" vertical="center" wrapText="1"/>
    </xf>
    <xf numFmtId="0" fontId="2"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1" xfId="0" applyFont="1" applyBorder="1" applyAlignment="1">
      <alignment horizontal="center" vertical="center"/>
    </xf>
    <xf numFmtId="2"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22" fillId="0" borderId="0" xfId="0" applyFont="1" applyAlignment="1">
      <alignment vertical="center"/>
    </xf>
    <xf numFmtId="0" fontId="20" fillId="0" borderId="1" xfId="0" applyFont="1" applyBorder="1" applyAlignment="1">
      <alignment horizontal="center" vertical="center" wrapText="1"/>
    </xf>
    <xf numFmtId="0" fontId="26" fillId="0" borderId="0" xfId="0" applyFont="1"/>
    <xf numFmtId="0" fontId="12" fillId="0" borderId="0" xfId="0" applyFont="1"/>
    <xf numFmtId="0" fontId="20" fillId="0" borderId="0" xfId="0" applyFont="1" applyAlignment="1">
      <alignment horizontal="center" vertical="center"/>
    </xf>
    <xf numFmtId="2" fontId="21" fillId="0" borderId="0" xfId="0" applyNumberFormat="1" applyFont="1" applyAlignment="1">
      <alignment horizontal="center" vertical="center"/>
    </xf>
    <xf numFmtId="0" fontId="21" fillId="0" borderId="0" xfId="0" applyFont="1" applyAlignment="1">
      <alignment horizontal="center" vertical="center" wrapText="1"/>
    </xf>
    <xf numFmtId="0" fontId="16" fillId="0" borderId="5" xfId="0" applyFont="1" applyBorder="1" applyAlignment="1">
      <alignment horizontal="center" vertical="center" wrapText="1"/>
    </xf>
    <xf numFmtId="0" fontId="21" fillId="0" borderId="0" xfId="0" applyFont="1"/>
    <xf numFmtId="0" fontId="9" fillId="0" borderId="0" xfId="0" applyFont="1" applyAlignment="1">
      <alignment vertical="center"/>
    </xf>
    <xf numFmtId="0" fontId="9" fillId="0" borderId="0" xfId="0" applyFont="1"/>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9"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xf>
    <xf numFmtId="2" fontId="33" fillId="0" borderId="0" xfId="0" applyNumberFormat="1" applyFont="1" applyAlignment="1">
      <alignment horizontal="center" vertical="center"/>
    </xf>
    <xf numFmtId="1"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 fontId="32" fillId="0" borderId="1" xfId="0" applyNumberFormat="1" applyFont="1" applyBorder="1" applyAlignment="1">
      <alignment horizontal="center" vertical="center"/>
    </xf>
    <xf numFmtId="2" fontId="34" fillId="0" borderId="0" xfId="0" applyNumberFormat="1" applyFont="1" applyAlignment="1">
      <alignment horizontal="center" vertical="center"/>
    </xf>
    <xf numFmtId="0" fontId="16" fillId="0" borderId="0" xfId="0" applyFont="1" applyAlignment="1">
      <alignment vertical="center" wrapText="1"/>
    </xf>
    <xf numFmtId="0" fontId="35" fillId="2" borderId="1" xfId="0" applyFont="1" applyFill="1" applyBorder="1" applyAlignment="1">
      <alignment horizontal="center" vertical="center" wrapText="1"/>
    </xf>
    <xf numFmtId="1" fontId="12" fillId="0" borderId="1" xfId="0" applyNumberFormat="1" applyFont="1" applyBorder="1" applyAlignment="1">
      <alignment horizontal="center" vertical="center" wrapText="1"/>
    </xf>
    <xf numFmtId="0" fontId="0" fillId="0" borderId="0" xfId="0" applyAlignment="1">
      <alignment horizontal="left"/>
    </xf>
    <xf numFmtId="0" fontId="15" fillId="7" borderId="1" xfId="0" applyFont="1" applyFill="1" applyBorder="1" applyAlignment="1">
      <alignment horizontal="left" vertical="center"/>
    </xf>
    <xf numFmtId="0" fontId="15" fillId="9" borderId="1" xfId="0" applyFont="1" applyFill="1" applyBorder="1" applyAlignment="1">
      <alignment horizontal="left" vertical="center"/>
    </xf>
    <xf numFmtId="0" fontId="12" fillId="0" borderId="1" xfId="0" applyFont="1" applyBorder="1" applyAlignment="1">
      <alignment horizontal="right" vertical="center"/>
    </xf>
    <xf numFmtId="1" fontId="36" fillId="0" borderId="1" xfId="0" applyNumberFormat="1" applyFont="1" applyBorder="1" applyAlignment="1">
      <alignment horizontal="center" vertical="center"/>
    </xf>
    <xf numFmtId="2" fontId="36" fillId="0" borderId="1" xfId="0" applyNumberFormat="1" applyFont="1" applyBorder="1" applyAlignment="1">
      <alignment horizontal="center" vertical="center"/>
    </xf>
    <xf numFmtId="0" fontId="38" fillId="0" borderId="0" xfId="0" applyFont="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0" fillId="11" borderId="1" xfId="0" applyFill="1" applyBorder="1" applyAlignment="1">
      <alignment horizontal="left"/>
    </xf>
    <xf numFmtId="0" fontId="18" fillId="0" borderId="1" xfId="0" applyFont="1" applyBorder="1" applyAlignment="1">
      <alignment vertical="center"/>
    </xf>
    <xf numFmtId="0" fontId="18" fillId="0" borderId="1" xfId="0" applyFont="1" applyBorder="1" applyAlignment="1">
      <alignment vertical="center" wrapText="1"/>
    </xf>
    <xf numFmtId="0" fontId="15" fillId="11" borderId="1" xfId="0" applyFont="1" applyFill="1" applyBorder="1" applyAlignment="1">
      <alignment horizontal="left" vertical="center"/>
    </xf>
    <xf numFmtId="1" fontId="34" fillId="0" borderId="0" xfId="0" applyNumberFormat="1" applyFont="1" applyAlignment="1">
      <alignment horizontal="center" vertical="center"/>
    </xf>
    <xf numFmtId="0" fontId="15" fillId="0" borderId="1" xfId="0" applyFont="1" applyBorder="1"/>
    <xf numFmtId="0" fontId="10" fillId="0" borderId="1" xfId="0" applyFont="1" applyBorder="1" applyAlignment="1">
      <alignment horizontal="center" vertical="center" wrapText="1"/>
    </xf>
    <xf numFmtId="0" fontId="21" fillId="0" borderId="1" xfId="0" applyFont="1" applyBorder="1" applyAlignment="1">
      <alignment horizontal="center" vertical="center"/>
    </xf>
    <xf numFmtId="0" fontId="32" fillId="0" borderId="1" xfId="0" applyFont="1" applyBorder="1" applyAlignment="1">
      <alignment horizontal="center" vertical="center"/>
    </xf>
    <xf numFmtId="164" fontId="1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6" fillId="0" borderId="1" xfId="0" applyFont="1" applyBorder="1"/>
    <xf numFmtId="0" fontId="16" fillId="7" borderId="1"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10"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6" fillId="7" borderId="12"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1" xfId="0" applyFont="1" applyBorder="1" applyAlignment="1">
      <alignment horizontal="left" vertical="center" wrapText="1"/>
    </xf>
    <xf numFmtId="0" fontId="15" fillId="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xf numFmtId="0" fontId="21" fillId="11" borderId="10"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1" fillId="11" borderId="14"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1" fillId="3" borderId="1" xfId="0" applyFont="1" applyFill="1" applyBorder="1" applyAlignment="1">
      <alignment horizontal="center" vertical="center"/>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37" fillId="10" borderId="1" xfId="0" applyFont="1" applyFill="1" applyBorder="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39" fillId="9" borderId="1" xfId="0" applyFont="1" applyFill="1" applyBorder="1" applyAlignment="1">
      <alignment horizontal="center" vertical="center" textRotation="90" wrapText="1"/>
    </xf>
    <xf numFmtId="0" fontId="34" fillId="10"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0" fillId="7" borderId="1" xfId="0" applyFont="1" applyFill="1" applyBorder="1" applyAlignment="1">
      <alignment horizontal="center" vertical="center" textRotation="90"/>
    </xf>
    <xf numFmtId="0" fontId="31" fillId="11" borderId="1" xfId="0" applyFont="1" applyFill="1" applyBorder="1" applyAlignment="1">
      <alignment horizontal="center" vertical="center" textRotation="90" wrapText="1"/>
    </xf>
    <xf numFmtId="0" fontId="28"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198E0"/>
      <color rgb="FFFF7C80"/>
      <color rgb="FFFFFF99"/>
      <color rgb="FFD5B8EA"/>
      <color rgb="FFFFFFCC"/>
      <color rgb="FFFFA3A3"/>
      <color rgb="FFB4C6E7"/>
      <color rgb="FFC5C2C2"/>
      <color rgb="FFFDE9D9"/>
      <color rgb="FFFF19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73"/>
  <sheetViews>
    <sheetView tabSelected="1" zoomScale="55" zoomScaleNormal="55" workbookViewId="0">
      <selection activeCell="C3" sqref="C3:AD3"/>
    </sheetView>
  </sheetViews>
  <sheetFormatPr baseColWidth="10" defaultRowHeight="14.4" x14ac:dyDescent="0.3"/>
  <cols>
    <col min="3" max="3" width="22.44140625" customWidth="1"/>
    <col min="4" max="4" width="0.5546875" customWidth="1"/>
    <col min="5" max="8" width="13.6640625" customWidth="1"/>
    <col min="9" max="9" width="0.44140625" customWidth="1"/>
    <col min="10" max="13" width="13.6640625" customWidth="1"/>
    <col min="14" max="14" width="0.44140625" customWidth="1"/>
    <col min="15" max="18" width="13.6640625" customWidth="1"/>
    <col min="19" max="19" width="0.44140625" customWidth="1"/>
    <col min="20" max="23" width="13.6640625" customWidth="1"/>
    <col min="24" max="24" width="0.44140625" customWidth="1"/>
    <col min="25" max="28" width="13.6640625" customWidth="1"/>
    <col min="29" max="29" width="0.44140625" customWidth="1"/>
    <col min="30" max="30" width="4.44140625" customWidth="1"/>
    <col min="31" max="31" width="11.5546875" customWidth="1"/>
    <col min="32" max="32" width="19" style="6" customWidth="1"/>
    <col min="33" max="33" width="7.44140625" customWidth="1"/>
    <col min="34" max="34" width="11.44140625" hidden="1" customWidth="1"/>
    <col min="39" max="39" width="2.44140625" customWidth="1"/>
    <col min="44" max="44" width="2.44140625" customWidth="1"/>
    <col min="49" max="49" width="2.44140625" customWidth="1"/>
    <col min="54" max="54" width="2.44140625" customWidth="1"/>
  </cols>
  <sheetData>
    <row r="1" spans="2:59" ht="26.1" customHeight="1" x14ac:dyDescent="0.3">
      <c r="B1" s="1"/>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
      <c r="AF1" s="3"/>
      <c r="AG1" s="2"/>
    </row>
    <row r="2" spans="2:59" ht="41.25" customHeight="1" x14ac:dyDescent="0.3">
      <c r="B2" s="1"/>
      <c r="C2" s="90" t="s">
        <v>65</v>
      </c>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4"/>
      <c r="AF2" s="5"/>
      <c r="AG2" s="4"/>
    </row>
    <row r="3" spans="2:59" ht="33.6" customHeight="1" x14ac:dyDescent="0.3">
      <c r="B3" s="1"/>
      <c r="C3" s="91" t="s">
        <v>183</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4"/>
      <c r="AF3" s="5"/>
      <c r="AG3" s="4"/>
    </row>
    <row r="4" spans="2:59" ht="56.25" customHeight="1" x14ac:dyDescent="0.3">
      <c r="B4" s="1"/>
      <c r="C4" s="94" t="s">
        <v>174</v>
      </c>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4"/>
      <c r="AF4" s="5"/>
      <c r="AG4" s="4"/>
    </row>
    <row r="5" spans="2:59" ht="21.75" customHeight="1" x14ac:dyDescent="0.3">
      <c r="B5" s="1"/>
      <c r="C5" s="14" t="s">
        <v>2</v>
      </c>
      <c r="D5" s="2"/>
      <c r="E5" s="1"/>
      <c r="F5" s="1"/>
      <c r="G5" s="1"/>
      <c r="H5" s="1"/>
      <c r="I5" s="1"/>
      <c r="J5" s="1"/>
      <c r="K5" s="1"/>
      <c r="L5" s="1"/>
      <c r="M5" s="1"/>
      <c r="N5" s="1"/>
      <c r="O5" s="1"/>
      <c r="P5" s="1"/>
      <c r="Q5" s="1"/>
      <c r="R5" s="1"/>
      <c r="S5" s="1"/>
      <c r="T5" s="1"/>
      <c r="U5" s="1"/>
      <c r="V5" s="1"/>
      <c r="W5" s="1"/>
      <c r="X5" s="1"/>
      <c r="Y5" s="1"/>
      <c r="Z5" s="1"/>
      <c r="AA5" s="1"/>
      <c r="AB5" s="1"/>
      <c r="AC5" s="1"/>
      <c r="AD5" s="1"/>
      <c r="AE5" s="1"/>
    </row>
    <row r="6" spans="2:59" s="6" customFormat="1" ht="21.75" customHeight="1" x14ac:dyDescent="0.3">
      <c r="B6"/>
      <c r="C6" s="87" t="s">
        <v>3</v>
      </c>
      <c r="D6" s="20"/>
      <c r="E6" s="29" t="s">
        <v>130</v>
      </c>
      <c r="F6" s="29"/>
      <c r="G6" s="77" t="s">
        <v>71</v>
      </c>
      <c r="H6" s="78"/>
      <c r="I6" s="30"/>
      <c r="J6" s="29" t="s">
        <v>131</v>
      </c>
      <c r="K6" s="29"/>
      <c r="L6" s="77" t="s">
        <v>71</v>
      </c>
      <c r="M6" s="78"/>
      <c r="N6" s="30"/>
      <c r="O6" s="29" t="s">
        <v>132</v>
      </c>
      <c r="P6" s="29"/>
      <c r="Q6" s="77" t="s">
        <v>71</v>
      </c>
      <c r="R6" s="78"/>
      <c r="S6" s="30"/>
      <c r="T6" s="29" t="s">
        <v>133</v>
      </c>
      <c r="U6" s="29"/>
      <c r="V6" s="77" t="s">
        <v>71</v>
      </c>
      <c r="W6" s="78"/>
      <c r="X6" s="30"/>
      <c r="Y6" s="29" t="s">
        <v>134</v>
      </c>
      <c r="Z6" s="29"/>
      <c r="AA6" s="77" t="s">
        <v>71</v>
      </c>
      <c r="AB6" s="78"/>
      <c r="AC6" s="30"/>
      <c r="AD6"/>
      <c r="AE6" s="7"/>
      <c r="AF6" s="8"/>
      <c r="AG6"/>
      <c r="AI6"/>
    </row>
    <row r="7" spans="2:59" ht="21.75" customHeight="1" x14ac:dyDescent="0.3">
      <c r="B7" s="1"/>
      <c r="C7" s="87"/>
      <c r="D7" s="20"/>
      <c r="E7" s="83" t="s">
        <v>22</v>
      </c>
      <c r="F7" s="80"/>
      <c r="G7" s="80"/>
      <c r="H7" s="80"/>
      <c r="I7" s="21"/>
      <c r="J7" s="80" t="s">
        <v>23</v>
      </c>
      <c r="K7" s="80"/>
      <c r="L7" s="80"/>
      <c r="M7" s="81"/>
      <c r="N7" s="22"/>
      <c r="O7" s="83" t="s">
        <v>42</v>
      </c>
      <c r="P7" s="80"/>
      <c r="Q7" s="80"/>
      <c r="R7" s="81"/>
      <c r="S7" s="22"/>
      <c r="T7" s="79" t="s">
        <v>43</v>
      </c>
      <c r="U7" s="79"/>
      <c r="V7" s="79"/>
      <c r="W7" s="79"/>
      <c r="X7" s="23"/>
      <c r="Y7" s="85" t="s">
        <v>175</v>
      </c>
      <c r="Z7" s="85"/>
      <c r="AA7" s="85"/>
      <c r="AB7" s="85"/>
      <c r="AC7" s="24"/>
      <c r="AE7" s="9" t="s">
        <v>4</v>
      </c>
      <c r="AF7" s="9">
        <f>E10+J10+O10+T10+Y10</f>
        <v>112</v>
      </c>
      <c r="AH7">
        <f>AF7/14</f>
        <v>8</v>
      </c>
    </row>
    <row r="8" spans="2:59" ht="21.75" customHeight="1" x14ac:dyDescent="0.3">
      <c r="B8" s="1"/>
      <c r="C8" s="87"/>
      <c r="D8" s="20"/>
      <c r="E8" s="92"/>
      <c r="F8" s="82"/>
      <c r="G8" s="82"/>
      <c r="H8" s="82"/>
      <c r="I8" s="21"/>
      <c r="J8" s="82"/>
      <c r="K8" s="82"/>
      <c r="L8" s="82"/>
      <c r="M8" s="82"/>
      <c r="N8" s="21"/>
      <c r="O8" s="82"/>
      <c r="P8" s="82"/>
      <c r="Q8" s="82"/>
      <c r="R8" s="82"/>
      <c r="S8" s="21"/>
      <c r="T8" s="79"/>
      <c r="U8" s="79"/>
      <c r="V8" s="79"/>
      <c r="W8" s="79"/>
      <c r="X8" s="23"/>
      <c r="Y8" s="85"/>
      <c r="Z8" s="85"/>
      <c r="AA8" s="85"/>
      <c r="AB8" s="85"/>
      <c r="AC8" s="24"/>
      <c r="AE8" s="9" t="s">
        <v>5</v>
      </c>
      <c r="AF8" s="9">
        <f>F10+K10+P10+U10+Z10</f>
        <v>448</v>
      </c>
    </row>
    <row r="9" spans="2:59" ht="21.75" customHeight="1" x14ac:dyDescent="0.35">
      <c r="B9" s="1"/>
      <c r="C9" s="87"/>
      <c r="D9" s="20"/>
      <c r="E9" s="92"/>
      <c r="F9" s="82"/>
      <c r="G9" s="82"/>
      <c r="H9" s="82"/>
      <c r="I9" s="21"/>
      <c r="J9" s="82"/>
      <c r="K9" s="82"/>
      <c r="L9" s="82"/>
      <c r="M9" s="82"/>
      <c r="N9" s="21"/>
      <c r="O9" s="82"/>
      <c r="P9" s="82"/>
      <c r="Q9" s="82"/>
      <c r="R9" s="82"/>
      <c r="S9" s="21"/>
      <c r="T9" s="84"/>
      <c r="U9" s="84"/>
      <c r="V9" s="84"/>
      <c r="W9" s="84"/>
      <c r="X9" s="23"/>
      <c r="Y9" s="86"/>
      <c r="Z9" s="86"/>
      <c r="AA9" s="86"/>
      <c r="AB9" s="86"/>
      <c r="AC9" s="24"/>
      <c r="AE9" s="9" t="s">
        <v>6</v>
      </c>
      <c r="AF9" s="10">
        <f>G10+L10+Q10+V10+AA10</f>
        <v>35</v>
      </c>
      <c r="BG9" s="31"/>
    </row>
    <row r="10" spans="2:59" ht="21.75" customHeight="1" x14ac:dyDescent="0.35">
      <c r="B10" s="1"/>
      <c r="C10" s="87"/>
      <c r="D10" s="20"/>
      <c r="E10" s="25">
        <v>28</v>
      </c>
      <c r="F10" s="25">
        <v>84</v>
      </c>
      <c r="G10" s="26">
        <f>(E10+F10)*(0.0625)</f>
        <v>7</v>
      </c>
      <c r="H10" s="27" t="s">
        <v>129</v>
      </c>
      <c r="I10" s="34"/>
      <c r="J10" s="25">
        <v>14</v>
      </c>
      <c r="K10" s="25">
        <v>98</v>
      </c>
      <c r="L10" s="26">
        <f>(J10+K10)*(0.0625)</f>
        <v>7</v>
      </c>
      <c r="M10" s="27" t="s">
        <v>129</v>
      </c>
      <c r="N10" s="34"/>
      <c r="O10" s="25">
        <v>28</v>
      </c>
      <c r="P10" s="25">
        <v>84</v>
      </c>
      <c r="Q10" s="26">
        <f>(O10+P10)*(0.0625)</f>
        <v>7</v>
      </c>
      <c r="R10" s="27" t="s">
        <v>129</v>
      </c>
      <c r="S10" s="34"/>
      <c r="T10" s="25">
        <v>28</v>
      </c>
      <c r="U10" s="25">
        <v>84</v>
      </c>
      <c r="V10" s="26">
        <f>(T10+U10)*(0.0625)</f>
        <v>7</v>
      </c>
      <c r="W10" s="27" t="s">
        <v>129</v>
      </c>
      <c r="X10" s="34"/>
      <c r="Y10" s="25">
        <v>14</v>
      </c>
      <c r="Z10" s="25">
        <v>98</v>
      </c>
      <c r="AA10" s="26">
        <f>(Y10+Z10)*(0.0625)</f>
        <v>7</v>
      </c>
      <c r="AB10" s="27" t="s">
        <v>129</v>
      </c>
      <c r="AC10" s="34"/>
      <c r="AE10" s="7"/>
      <c r="AF10" s="8"/>
      <c r="BG10" s="31"/>
    </row>
    <row r="11" spans="2:59" ht="3.9" customHeight="1" x14ac:dyDescent="0.35">
      <c r="B11" s="1"/>
      <c r="C11" s="20"/>
      <c r="D11" s="20"/>
      <c r="E11" s="32"/>
      <c r="F11" s="32"/>
      <c r="G11" s="33"/>
      <c r="H11" s="34"/>
      <c r="I11" s="34"/>
      <c r="J11" s="32"/>
      <c r="K11" s="32"/>
      <c r="L11" s="33"/>
      <c r="M11" s="34"/>
      <c r="N11" s="34"/>
      <c r="O11" s="32"/>
      <c r="P11" s="32"/>
      <c r="Q11" s="33"/>
      <c r="R11" s="34"/>
      <c r="S11" s="34"/>
      <c r="T11" s="32"/>
      <c r="U11" s="32"/>
      <c r="V11" s="33"/>
      <c r="W11" s="34"/>
      <c r="X11" s="34"/>
      <c r="Y11" s="32"/>
      <c r="Z11" s="32"/>
      <c r="AA11" s="33"/>
      <c r="AB11" s="34"/>
      <c r="AC11" s="34"/>
      <c r="AE11" s="7"/>
      <c r="AF11" s="8"/>
      <c r="BG11" s="31"/>
    </row>
    <row r="12" spans="2:59" ht="21.75" customHeight="1" x14ac:dyDescent="0.35">
      <c r="B12" s="1"/>
      <c r="C12" s="87" t="s">
        <v>7</v>
      </c>
      <c r="D12" s="20"/>
      <c r="E12" s="29" t="s">
        <v>139</v>
      </c>
      <c r="F12" s="29"/>
      <c r="G12" s="77" t="s">
        <v>71</v>
      </c>
      <c r="H12" s="78"/>
      <c r="I12" s="30"/>
      <c r="J12" s="29" t="s">
        <v>138</v>
      </c>
      <c r="K12" s="29"/>
      <c r="L12" s="77" t="s">
        <v>71</v>
      </c>
      <c r="M12" s="78"/>
      <c r="N12" s="30"/>
      <c r="O12" s="29" t="s">
        <v>137</v>
      </c>
      <c r="P12" s="29"/>
      <c r="Q12" s="77" t="s">
        <v>71</v>
      </c>
      <c r="R12" s="78"/>
      <c r="S12" s="30"/>
      <c r="T12" s="29" t="s">
        <v>136</v>
      </c>
      <c r="U12" s="29"/>
      <c r="V12" s="77" t="s">
        <v>71</v>
      </c>
      <c r="W12" s="78"/>
      <c r="X12" s="30"/>
      <c r="Y12" s="29" t="s">
        <v>135</v>
      </c>
      <c r="Z12" s="29"/>
      <c r="AA12" s="77" t="s">
        <v>71</v>
      </c>
      <c r="AB12" s="78"/>
      <c r="AC12" s="30"/>
      <c r="AE12" s="7"/>
      <c r="AF12" s="8"/>
      <c r="BG12" s="31"/>
    </row>
    <row r="13" spans="2:59" ht="21.75" customHeight="1" x14ac:dyDescent="0.35">
      <c r="B13" s="1"/>
      <c r="C13" s="87"/>
      <c r="D13" s="20"/>
      <c r="E13" s="79" t="s">
        <v>44</v>
      </c>
      <c r="F13" s="79"/>
      <c r="G13" s="79"/>
      <c r="H13" s="79"/>
      <c r="I13" s="21"/>
      <c r="J13" s="79" t="s">
        <v>45</v>
      </c>
      <c r="K13" s="79"/>
      <c r="L13" s="79"/>
      <c r="M13" s="79"/>
      <c r="N13" s="21"/>
      <c r="O13" s="79" t="s">
        <v>46</v>
      </c>
      <c r="P13" s="79"/>
      <c r="Q13" s="79"/>
      <c r="R13" s="79"/>
      <c r="S13" s="21"/>
      <c r="T13" s="79" t="s">
        <v>25</v>
      </c>
      <c r="U13" s="79"/>
      <c r="V13" s="79"/>
      <c r="W13" s="79"/>
      <c r="X13" s="23"/>
      <c r="Y13" s="79" t="s">
        <v>47</v>
      </c>
      <c r="Z13" s="79"/>
      <c r="AA13" s="79"/>
      <c r="AB13" s="79"/>
      <c r="AC13" s="24"/>
      <c r="AE13" s="9" t="s">
        <v>4</v>
      </c>
      <c r="AF13" s="9">
        <f>E16+J16+O16+T16+Y16</f>
        <v>112</v>
      </c>
      <c r="AH13">
        <f>AF13/14</f>
        <v>8</v>
      </c>
      <c r="BG13" s="31"/>
    </row>
    <row r="14" spans="2:59" ht="21.75" customHeight="1" x14ac:dyDescent="0.35">
      <c r="B14" s="1"/>
      <c r="C14" s="87"/>
      <c r="D14" s="20"/>
      <c r="E14" s="79"/>
      <c r="F14" s="79"/>
      <c r="G14" s="79"/>
      <c r="H14" s="79"/>
      <c r="I14" s="21"/>
      <c r="J14" s="79"/>
      <c r="K14" s="79"/>
      <c r="L14" s="79"/>
      <c r="M14" s="79"/>
      <c r="N14" s="21"/>
      <c r="O14" s="79"/>
      <c r="P14" s="79"/>
      <c r="Q14" s="79"/>
      <c r="R14" s="79"/>
      <c r="S14" s="21"/>
      <c r="T14" s="79"/>
      <c r="U14" s="79"/>
      <c r="V14" s="79"/>
      <c r="W14" s="79"/>
      <c r="X14" s="23"/>
      <c r="Y14" s="79"/>
      <c r="Z14" s="79"/>
      <c r="AA14" s="79"/>
      <c r="AB14" s="79"/>
      <c r="AC14" s="24"/>
      <c r="AE14" s="9" t="s">
        <v>5</v>
      </c>
      <c r="AF14" s="9">
        <f>F16+K16+P16+U16+Z16</f>
        <v>448</v>
      </c>
      <c r="BG14" s="31"/>
    </row>
    <row r="15" spans="2:59" ht="21.75" customHeight="1" x14ac:dyDescent="0.35">
      <c r="B15" s="1"/>
      <c r="C15" s="87"/>
      <c r="D15" s="20"/>
      <c r="E15" s="79"/>
      <c r="F15" s="79"/>
      <c r="G15" s="79"/>
      <c r="H15" s="79"/>
      <c r="I15" s="21"/>
      <c r="J15" s="79"/>
      <c r="K15" s="79"/>
      <c r="L15" s="79"/>
      <c r="M15" s="79"/>
      <c r="N15" s="21"/>
      <c r="O15" s="79"/>
      <c r="P15" s="79"/>
      <c r="Q15" s="79"/>
      <c r="R15" s="79"/>
      <c r="S15" s="21"/>
      <c r="T15" s="79"/>
      <c r="U15" s="79"/>
      <c r="V15" s="79"/>
      <c r="W15" s="79"/>
      <c r="X15" s="23"/>
      <c r="Y15" s="79"/>
      <c r="Z15" s="79"/>
      <c r="AA15" s="79"/>
      <c r="AB15" s="79"/>
      <c r="AC15" s="24"/>
      <c r="AE15" s="9" t="s">
        <v>6</v>
      </c>
      <c r="AF15" s="10">
        <f>G16+L16+Q16+V16+AA16</f>
        <v>35</v>
      </c>
      <c r="BG15" s="31"/>
    </row>
    <row r="16" spans="2:59" ht="21.75" customHeight="1" x14ac:dyDescent="0.3">
      <c r="B16" s="1"/>
      <c r="C16" s="87"/>
      <c r="D16" s="20"/>
      <c r="E16" s="25">
        <v>14</v>
      </c>
      <c r="F16" s="25">
        <v>98</v>
      </c>
      <c r="G16" s="26">
        <f>(E16+F16)*(0.0625)</f>
        <v>7</v>
      </c>
      <c r="H16" s="27" t="s">
        <v>129</v>
      </c>
      <c r="I16" s="34"/>
      <c r="J16" s="25">
        <v>28</v>
      </c>
      <c r="K16" s="25">
        <v>84</v>
      </c>
      <c r="L16" s="26">
        <f>(J16+K16)*(0.0625)</f>
        <v>7</v>
      </c>
      <c r="M16" s="27" t="s">
        <v>129</v>
      </c>
      <c r="N16" s="34"/>
      <c r="O16" s="25">
        <v>28</v>
      </c>
      <c r="P16" s="25">
        <v>84</v>
      </c>
      <c r="Q16" s="26">
        <f>(O16+P16)*(0.0625)</f>
        <v>7</v>
      </c>
      <c r="R16" s="27" t="s">
        <v>129</v>
      </c>
      <c r="S16" s="34"/>
      <c r="T16" s="25">
        <v>28</v>
      </c>
      <c r="U16" s="25">
        <v>84</v>
      </c>
      <c r="V16" s="26">
        <f>(T16+U16)*(0.0625)</f>
        <v>7</v>
      </c>
      <c r="W16" s="27" t="s">
        <v>129</v>
      </c>
      <c r="X16" s="34"/>
      <c r="Y16" s="25">
        <v>14</v>
      </c>
      <c r="Z16" s="25">
        <v>98</v>
      </c>
      <c r="AA16" s="26">
        <f>(Y16+Z16)*(0.0625)</f>
        <v>7</v>
      </c>
      <c r="AB16" s="27" t="s">
        <v>129</v>
      </c>
      <c r="AC16" s="34"/>
      <c r="AE16" s="7"/>
      <c r="AF16" s="8"/>
    </row>
    <row r="17" spans="2:34" ht="3.9" customHeight="1" x14ac:dyDescent="0.3">
      <c r="B17" s="1"/>
      <c r="C17" s="20"/>
      <c r="D17" s="20"/>
      <c r="E17" s="32"/>
      <c r="F17" s="32"/>
      <c r="G17" s="33"/>
      <c r="H17" s="34"/>
      <c r="I17" s="34"/>
      <c r="J17" s="32"/>
      <c r="K17" s="32"/>
      <c r="L17" s="33"/>
      <c r="M17" s="34"/>
      <c r="N17" s="34"/>
      <c r="O17" s="32"/>
      <c r="P17" s="32"/>
      <c r="Q17" s="33"/>
      <c r="R17" s="34"/>
      <c r="S17" s="34"/>
      <c r="T17" s="32"/>
      <c r="U17" s="32"/>
      <c r="V17" s="33"/>
      <c r="W17" s="34"/>
      <c r="X17" s="34"/>
      <c r="Y17" s="32"/>
      <c r="Z17" s="32"/>
      <c r="AA17" s="33"/>
      <c r="AB17" s="34"/>
      <c r="AC17" s="34"/>
      <c r="AE17" s="7"/>
      <c r="AF17" s="8"/>
    </row>
    <row r="18" spans="2:34" ht="21.75" customHeight="1" x14ac:dyDescent="0.3">
      <c r="B18" s="1"/>
      <c r="C18" s="87" t="s">
        <v>8</v>
      </c>
      <c r="D18" s="20"/>
      <c r="E18" s="29" t="s">
        <v>144</v>
      </c>
      <c r="F18" s="29"/>
      <c r="G18" s="77" t="s">
        <v>71</v>
      </c>
      <c r="H18" s="78"/>
      <c r="I18" s="30"/>
      <c r="J18" s="29" t="s">
        <v>143</v>
      </c>
      <c r="K18" s="29"/>
      <c r="L18" s="77" t="s">
        <v>71</v>
      </c>
      <c r="M18" s="78"/>
      <c r="N18" s="30"/>
      <c r="O18" s="29" t="s">
        <v>142</v>
      </c>
      <c r="P18" s="29"/>
      <c r="Q18" s="77" t="s">
        <v>71</v>
      </c>
      <c r="R18" s="78"/>
      <c r="S18" s="30"/>
      <c r="T18" s="29" t="s">
        <v>141</v>
      </c>
      <c r="U18" s="29"/>
      <c r="V18" s="77" t="s">
        <v>71</v>
      </c>
      <c r="W18" s="78"/>
      <c r="X18" s="30"/>
      <c r="Y18" s="29" t="s">
        <v>140</v>
      </c>
      <c r="Z18" s="29"/>
      <c r="AA18" s="77" t="s">
        <v>71</v>
      </c>
      <c r="AB18" s="78"/>
      <c r="AC18" s="30"/>
      <c r="AE18" s="7"/>
      <c r="AF18" s="8"/>
    </row>
    <row r="19" spans="2:34" ht="21.75" customHeight="1" x14ac:dyDescent="0.3">
      <c r="B19" s="1"/>
      <c r="C19" s="87"/>
      <c r="D19" s="20"/>
      <c r="E19" s="79" t="s">
        <v>26</v>
      </c>
      <c r="F19" s="79"/>
      <c r="G19" s="79"/>
      <c r="H19" s="79"/>
      <c r="I19" s="21"/>
      <c r="J19" s="79" t="s">
        <v>48</v>
      </c>
      <c r="K19" s="79"/>
      <c r="L19" s="79"/>
      <c r="M19" s="79"/>
      <c r="N19" s="21"/>
      <c r="O19" s="79" t="s">
        <v>20</v>
      </c>
      <c r="P19" s="79"/>
      <c r="Q19" s="79"/>
      <c r="R19" s="79"/>
      <c r="S19" s="21"/>
      <c r="T19" s="89" t="s">
        <v>49</v>
      </c>
      <c r="U19" s="89"/>
      <c r="V19" s="89"/>
      <c r="W19" s="89"/>
      <c r="X19" s="23"/>
      <c r="Y19" s="79" t="s">
        <v>50</v>
      </c>
      <c r="Z19" s="79"/>
      <c r="AA19" s="79"/>
      <c r="AB19" s="79"/>
      <c r="AC19" s="24"/>
      <c r="AE19" s="9" t="s">
        <v>4</v>
      </c>
      <c r="AF19" s="9">
        <f>E22+J22+O22+T22+Y22</f>
        <v>112</v>
      </c>
      <c r="AH19">
        <f>AF19/14</f>
        <v>8</v>
      </c>
    </row>
    <row r="20" spans="2:34" ht="21.75" customHeight="1" x14ac:dyDescent="0.3">
      <c r="B20" s="1"/>
      <c r="C20" s="87"/>
      <c r="D20" s="20"/>
      <c r="E20" s="79"/>
      <c r="F20" s="79"/>
      <c r="G20" s="79"/>
      <c r="H20" s="79"/>
      <c r="I20" s="21"/>
      <c r="J20" s="79"/>
      <c r="K20" s="79"/>
      <c r="L20" s="79"/>
      <c r="M20" s="79"/>
      <c r="N20" s="21"/>
      <c r="O20" s="79"/>
      <c r="P20" s="79"/>
      <c r="Q20" s="79"/>
      <c r="R20" s="79"/>
      <c r="S20" s="21"/>
      <c r="T20" s="79"/>
      <c r="U20" s="79"/>
      <c r="V20" s="79"/>
      <c r="W20" s="79"/>
      <c r="X20" s="23"/>
      <c r="Y20" s="79"/>
      <c r="Z20" s="79"/>
      <c r="AA20" s="79"/>
      <c r="AB20" s="79"/>
      <c r="AC20" s="24"/>
      <c r="AE20" s="9" t="s">
        <v>5</v>
      </c>
      <c r="AF20" s="9">
        <f>F22+K22+P22+U22+Z22</f>
        <v>448</v>
      </c>
    </row>
    <row r="21" spans="2:34" ht="21.75" customHeight="1" x14ac:dyDescent="0.3">
      <c r="B21" s="1"/>
      <c r="C21" s="87"/>
      <c r="D21" s="20"/>
      <c r="E21" s="79"/>
      <c r="F21" s="79"/>
      <c r="G21" s="79"/>
      <c r="H21" s="79"/>
      <c r="I21" s="21"/>
      <c r="J21" s="79"/>
      <c r="K21" s="79"/>
      <c r="L21" s="79"/>
      <c r="M21" s="79"/>
      <c r="N21" s="21"/>
      <c r="O21" s="79"/>
      <c r="P21" s="79"/>
      <c r="Q21" s="79"/>
      <c r="R21" s="79"/>
      <c r="S21" s="21"/>
      <c r="T21" s="84"/>
      <c r="U21" s="84"/>
      <c r="V21" s="84"/>
      <c r="W21" s="84"/>
      <c r="X21" s="23"/>
      <c r="Y21" s="79"/>
      <c r="Z21" s="79"/>
      <c r="AA21" s="79"/>
      <c r="AB21" s="79"/>
      <c r="AC21" s="24"/>
      <c r="AE21" s="9" t="s">
        <v>6</v>
      </c>
      <c r="AF21" s="10">
        <f>G22+L22+Q22+V22+AA22</f>
        <v>35</v>
      </c>
    </row>
    <row r="22" spans="2:34" ht="21.75" customHeight="1" x14ac:dyDescent="0.3">
      <c r="B22" s="1"/>
      <c r="C22" s="87"/>
      <c r="D22" s="20"/>
      <c r="E22" s="25">
        <v>28</v>
      </c>
      <c r="F22" s="25">
        <v>84</v>
      </c>
      <c r="G22" s="26">
        <f>(E22+F22)*(0.0625)</f>
        <v>7</v>
      </c>
      <c r="H22" s="27" t="s">
        <v>129</v>
      </c>
      <c r="I22" s="34"/>
      <c r="J22" s="25">
        <v>28</v>
      </c>
      <c r="K22" s="25">
        <v>84</v>
      </c>
      <c r="L22" s="26">
        <f>(J22+K22)*(0.0625)</f>
        <v>7</v>
      </c>
      <c r="M22" s="27" t="s">
        <v>129</v>
      </c>
      <c r="N22" s="34"/>
      <c r="O22" s="25">
        <v>14</v>
      </c>
      <c r="P22" s="25">
        <v>98</v>
      </c>
      <c r="Q22" s="26">
        <f>(O22+P22)*(0.0625)</f>
        <v>7</v>
      </c>
      <c r="R22" s="27" t="s">
        <v>129</v>
      </c>
      <c r="S22" s="34"/>
      <c r="T22" s="25">
        <v>28</v>
      </c>
      <c r="U22" s="25">
        <v>84</v>
      </c>
      <c r="V22" s="26">
        <f>(T22+U22)*(0.0625)</f>
        <v>7</v>
      </c>
      <c r="W22" s="27" t="s">
        <v>129</v>
      </c>
      <c r="X22" s="34"/>
      <c r="Y22" s="25">
        <v>14</v>
      </c>
      <c r="Z22" s="25">
        <v>98</v>
      </c>
      <c r="AA22" s="26">
        <f>(Y22+Z22)*(0.0625)</f>
        <v>7</v>
      </c>
      <c r="AB22" s="27" t="s">
        <v>129</v>
      </c>
      <c r="AC22" s="34"/>
      <c r="AE22" s="7"/>
      <c r="AF22" s="8"/>
    </row>
    <row r="23" spans="2:34" ht="3.9" customHeight="1" x14ac:dyDescent="0.3">
      <c r="B23" s="1"/>
      <c r="C23" s="20"/>
      <c r="D23" s="20"/>
      <c r="E23" s="32"/>
      <c r="F23" s="32"/>
      <c r="G23" s="33"/>
      <c r="H23" s="34"/>
      <c r="I23" s="34"/>
      <c r="J23" s="32"/>
      <c r="K23" s="32"/>
      <c r="L23" s="33"/>
      <c r="M23" s="34"/>
      <c r="N23" s="34"/>
      <c r="O23" s="32"/>
      <c r="P23" s="32"/>
      <c r="Q23" s="33"/>
      <c r="R23" s="34"/>
      <c r="S23" s="34"/>
      <c r="T23" s="32"/>
      <c r="U23" s="32"/>
      <c r="V23" s="33"/>
      <c r="W23" s="34"/>
      <c r="X23" s="34"/>
      <c r="Y23" s="32"/>
      <c r="Z23" s="32"/>
      <c r="AA23" s="33"/>
      <c r="AB23" s="34"/>
      <c r="AC23" s="34"/>
      <c r="AE23" s="7"/>
      <c r="AF23" s="8"/>
    </row>
    <row r="24" spans="2:34" ht="21.75" customHeight="1" x14ac:dyDescent="0.3">
      <c r="B24" s="1"/>
      <c r="C24" s="87" t="s">
        <v>9</v>
      </c>
      <c r="D24" s="20"/>
      <c r="E24" s="29" t="s">
        <v>149</v>
      </c>
      <c r="F24" s="29"/>
      <c r="G24" s="77" t="s">
        <v>71</v>
      </c>
      <c r="H24" s="78"/>
      <c r="I24" s="30"/>
      <c r="J24" s="29" t="s">
        <v>148</v>
      </c>
      <c r="K24" s="29"/>
      <c r="L24" s="77" t="s">
        <v>71</v>
      </c>
      <c r="M24" s="78"/>
      <c r="N24" s="30"/>
      <c r="O24" s="29" t="s">
        <v>147</v>
      </c>
      <c r="P24" s="29"/>
      <c r="Q24" s="77" t="s">
        <v>71</v>
      </c>
      <c r="R24" s="78"/>
      <c r="S24" s="30"/>
      <c r="T24" s="29" t="s">
        <v>146</v>
      </c>
      <c r="U24" s="29"/>
      <c r="V24" s="77" t="s">
        <v>71</v>
      </c>
      <c r="W24" s="78"/>
      <c r="X24" s="30"/>
      <c r="Y24" s="29" t="s">
        <v>145</v>
      </c>
      <c r="Z24" s="29"/>
      <c r="AA24" s="77" t="s">
        <v>71</v>
      </c>
      <c r="AB24" s="78"/>
      <c r="AC24" s="30"/>
      <c r="AE24" s="7"/>
      <c r="AF24" s="8"/>
    </row>
    <row r="25" spans="2:34" ht="21.75" customHeight="1" x14ac:dyDescent="0.3">
      <c r="B25" s="1"/>
      <c r="C25" s="87"/>
      <c r="D25" s="20"/>
      <c r="E25" s="79" t="s">
        <v>179</v>
      </c>
      <c r="F25" s="79"/>
      <c r="G25" s="79"/>
      <c r="H25" s="79"/>
      <c r="I25" s="21"/>
      <c r="J25" s="79" t="s">
        <v>27</v>
      </c>
      <c r="K25" s="79"/>
      <c r="L25" s="79"/>
      <c r="M25" s="79"/>
      <c r="N25" s="21"/>
      <c r="O25" s="79" t="s">
        <v>24</v>
      </c>
      <c r="P25" s="79"/>
      <c r="Q25" s="79"/>
      <c r="R25" s="79"/>
      <c r="S25" s="21"/>
      <c r="T25" s="79" t="s">
        <v>51</v>
      </c>
      <c r="U25" s="79"/>
      <c r="V25" s="79"/>
      <c r="W25" s="79"/>
      <c r="X25" s="21"/>
      <c r="Y25" s="79" t="s">
        <v>21</v>
      </c>
      <c r="Z25" s="79"/>
      <c r="AA25" s="79"/>
      <c r="AB25" s="79"/>
      <c r="AC25" s="24"/>
      <c r="AE25" s="9" t="s">
        <v>4</v>
      </c>
      <c r="AF25" s="9">
        <f>E28+J28+O28+T28+Y28</f>
        <v>112</v>
      </c>
      <c r="AH25">
        <f>AF25/14</f>
        <v>8</v>
      </c>
    </row>
    <row r="26" spans="2:34" ht="21.75" customHeight="1" x14ac:dyDescent="0.3">
      <c r="B26" s="1"/>
      <c r="C26" s="87"/>
      <c r="D26" s="20"/>
      <c r="E26" s="79"/>
      <c r="F26" s="79"/>
      <c r="G26" s="79"/>
      <c r="H26" s="79"/>
      <c r="I26" s="21"/>
      <c r="J26" s="79"/>
      <c r="K26" s="79"/>
      <c r="L26" s="79"/>
      <c r="M26" s="79"/>
      <c r="N26" s="21"/>
      <c r="O26" s="79"/>
      <c r="P26" s="79"/>
      <c r="Q26" s="79"/>
      <c r="R26" s="79"/>
      <c r="S26" s="21"/>
      <c r="T26" s="79"/>
      <c r="U26" s="79"/>
      <c r="V26" s="79"/>
      <c r="W26" s="79"/>
      <c r="X26" s="21"/>
      <c r="Y26" s="79"/>
      <c r="Z26" s="79"/>
      <c r="AA26" s="79"/>
      <c r="AB26" s="79"/>
      <c r="AC26" s="24"/>
      <c r="AE26" s="9" t="s">
        <v>5</v>
      </c>
      <c r="AF26" s="9">
        <f>F28+K28+P28+U28+Z28</f>
        <v>448</v>
      </c>
    </row>
    <row r="27" spans="2:34" ht="21.75" customHeight="1" x14ac:dyDescent="0.3">
      <c r="B27" s="1"/>
      <c r="C27" s="87"/>
      <c r="D27" s="20"/>
      <c r="E27" s="79"/>
      <c r="F27" s="79"/>
      <c r="G27" s="79"/>
      <c r="H27" s="79"/>
      <c r="I27" s="21"/>
      <c r="J27" s="79"/>
      <c r="K27" s="79"/>
      <c r="L27" s="79"/>
      <c r="M27" s="79"/>
      <c r="N27" s="21"/>
      <c r="O27" s="79"/>
      <c r="P27" s="79"/>
      <c r="Q27" s="79"/>
      <c r="R27" s="79"/>
      <c r="S27" s="21"/>
      <c r="T27" s="79"/>
      <c r="U27" s="79"/>
      <c r="V27" s="79"/>
      <c r="W27" s="79"/>
      <c r="X27" s="21"/>
      <c r="Y27" s="79"/>
      <c r="Z27" s="79"/>
      <c r="AA27" s="79"/>
      <c r="AB27" s="79"/>
      <c r="AC27" s="24"/>
      <c r="AE27" s="9" t="s">
        <v>6</v>
      </c>
      <c r="AF27" s="10">
        <f>G28+L28+Q28+V28+AA28</f>
        <v>35</v>
      </c>
    </row>
    <row r="28" spans="2:34" ht="21.75" customHeight="1" x14ac:dyDescent="0.3">
      <c r="B28" s="1"/>
      <c r="C28" s="87"/>
      <c r="D28" s="20"/>
      <c r="E28" s="25">
        <v>28</v>
      </c>
      <c r="F28" s="25">
        <v>84</v>
      </c>
      <c r="G28" s="26">
        <f>(E28+F28)*(0.0625)</f>
        <v>7</v>
      </c>
      <c r="H28" s="27" t="s">
        <v>129</v>
      </c>
      <c r="I28" s="34"/>
      <c r="J28" s="25">
        <v>28</v>
      </c>
      <c r="K28" s="25">
        <v>84</v>
      </c>
      <c r="L28" s="26">
        <f>(J28+K28)*(0.0625)</f>
        <v>7</v>
      </c>
      <c r="M28" s="27" t="s">
        <v>129</v>
      </c>
      <c r="N28" s="34"/>
      <c r="O28" s="25">
        <v>14</v>
      </c>
      <c r="P28" s="25">
        <v>98</v>
      </c>
      <c r="Q28" s="26">
        <f>(O28+P28)*(0.0625)</f>
        <v>7</v>
      </c>
      <c r="R28" s="27" t="s">
        <v>129</v>
      </c>
      <c r="S28" s="34"/>
      <c r="T28" s="25">
        <v>28</v>
      </c>
      <c r="U28" s="25">
        <v>84</v>
      </c>
      <c r="V28" s="26">
        <f>(T28+U28)*(0.0625)</f>
        <v>7</v>
      </c>
      <c r="W28" s="27" t="s">
        <v>129</v>
      </c>
      <c r="X28" s="34"/>
      <c r="Y28" s="25">
        <v>14</v>
      </c>
      <c r="Z28" s="25">
        <v>98</v>
      </c>
      <c r="AA28" s="26">
        <f>(Y28+Z28)*(0.0625)</f>
        <v>7</v>
      </c>
      <c r="AB28" s="27" t="s">
        <v>129</v>
      </c>
      <c r="AC28" s="34"/>
      <c r="AE28" s="7"/>
      <c r="AF28" s="8"/>
    </row>
    <row r="29" spans="2:34" ht="3.9" customHeight="1" x14ac:dyDescent="0.3">
      <c r="B29" s="1"/>
      <c r="C29" s="20"/>
      <c r="D29" s="20"/>
      <c r="E29" s="32"/>
      <c r="F29" s="32"/>
      <c r="G29" s="33"/>
      <c r="H29" s="34"/>
      <c r="I29" s="34"/>
      <c r="J29" s="32"/>
      <c r="K29" s="32"/>
      <c r="L29" s="33"/>
      <c r="M29" s="34"/>
      <c r="N29" s="34"/>
      <c r="O29" s="32"/>
      <c r="P29" s="32"/>
      <c r="Q29" s="33"/>
      <c r="R29" s="34"/>
      <c r="S29" s="34"/>
      <c r="T29" s="32"/>
      <c r="U29" s="32"/>
      <c r="V29" s="33"/>
      <c r="W29" s="34"/>
      <c r="X29" s="34"/>
      <c r="Y29" s="32"/>
      <c r="Z29" s="32"/>
      <c r="AA29" s="33"/>
      <c r="AB29" s="34"/>
      <c r="AC29" s="34"/>
      <c r="AE29" s="7"/>
      <c r="AF29" s="8"/>
    </row>
    <row r="30" spans="2:34" ht="21.75" customHeight="1" x14ac:dyDescent="0.3">
      <c r="B30" s="1"/>
      <c r="C30" s="87" t="s">
        <v>10</v>
      </c>
      <c r="D30" s="20"/>
      <c r="E30" s="29" t="s">
        <v>154</v>
      </c>
      <c r="F30" s="29"/>
      <c r="G30" s="77" t="s">
        <v>71</v>
      </c>
      <c r="H30" s="78"/>
      <c r="I30" s="30"/>
      <c r="J30" s="29" t="s">
        <v>153</v>
      </c>
      <c r="K30" s="29"/>
      <c r="L30" s="77" t="s">
        <v>71</v>
      </c>
      <c r="M30" s="78"/>
      <c r="N30" s="30"/>
      <c r="O30" s="29" t="s">
        <v>152</v>
      </c>
      <c r="P30" s="29"/>
      <c r="Q30" s="77" t="s">
        <v>71</v>
      </c>
      <c r="R30" s="78"/>
      <c r="S30" s="30"/>
      <c r="T30" s="29" t="s">
        <v>151</v>
      </c>
      <c r="U30" s="29"/>
      <c r="V30" s="77" t="s">
        <v>71</v>
      </c>
      <c r="W30" s="78"/>
      <c r="X30" s="30"/>
      <c r="Y30" s="29" t="s">
        <v>150</v>
      </c>
      <c r="Z30" s="29"/>
      <c r="AA30" s="77" t="s">
        <v>71</v>
      </c>
      <c r="AB30" s="78"/>
      <c r="AC30" s="30"/>
      <c r="AE30" s="7"/>
      <c r="AF30" s="8"/>
    </row>
    <row r="31" spans="2:34" ht="21.75" customHeight="1" x14ac:dyDescent="0.3">
      <c r="B31" s="1"/>
      <c r="C31" s="87"/>
      <c r="D31" s="20"/>
      <c r="E31" s="88" t="s">
        <v>52</v>
      </c>
      <c r="F31" s="88"/>
      <c r="G31" s="88"/>
      <c r="H31" s="88"/>
      <c r="I31" s="21"/>
      <c r="J31" s="79" t="s">
        <v>53</v>
      </c>
      <c r="K31" s="79"/>
      <c r="L31" s="79"/>
      <c r="M31" s="79"/>
      <c r="N31" s="21"/>
      <c r="O31" s="79" t="s">
        <v>30</v>
      </c>
      <c r="P31" s="79"/>
      <c r="Q31" s="79"/>
      <c r="R31" s="79"/>
      <c r="S31" s="21"/>
      <c r="T31" s="79" t="s">
        <v>54</v>
      </c>
      <c r="U31" s="79"/>
      <c r="V31" s="79"/>
      <c r="W31" s="79"/>
      <c r="X31" s="21"/>
      <c r="Y31" s="79" t="s">
        <v>55</v>
      </c>
      <c r="Z31" s="79"/>
      <c r="AA31" s="79"/>
      <c r="AB31" s="79"/>
      <c r="AC31" s="24"/>
      <c r="AE31" s="9" t="s">
        <v>4</v>
      </c>
      <c r="AF31" s="9">
        <f>E34+J34+O34+T34+Y34</f>
        <v>112</v>
      </c>
      <c r="AH31">
        <f>AF31/14</f>
        <v>8</v>
      </c>
    </row>
    <row r="32" spans="2:34" ht="21.75" customHeight="1" x14ac:dyDescent="0.3">
      <c r="B32" s="1"/>
      <c r="C32" s="87"/>
      <c r="D32" s="20"/>
      <c r="E32" s="88"/>
      <c r="F32" s="88"/>
      <c r="G32" s="88"/>
      <c r="H32" s="88"/>
      <c r="I32" s="21"/>
      <c r="J32" s="79"/>
      <c r="K32" s="79"/>
      <c r="L32" s="79"/>
      <c r="M32" s="79"/>
      <c r="N32" s="21"/>
      <c r="O32" s="79"/>
      <c r="P32" s="79"/>
      <c r="Q32" s="79"/>
      <c r="R32" s="79"/>
      <c r="S32" s="21"/>
      <c r="T32" s="79"/>
      <c r="U32" s="79"/>
      <c r="V32" s="79"/>
      <c r="W32" s="79"/>
      <c r="X32" s="21"/>
      <c r="Y32" s="79"/>
      <c r="Z32" s="79"/>
      <c r="AA32" s="79"/>
      <c r="AB32" s="79"/>
      <c r="AC32" s="24"/>
      <c r="AE32" s="9" t="s">
        <v>5</v>
      </c>
      <c r="AF32" s="9">
        <f>F34+K34+P34+U34+Z34</f>
        <v>448</v>
      </c>
    </row>
    <row r="33" spans="2:34" ht="21.75" customHeight="1" x14ac:dyDescent="0.3">
      <c r="B33" s="1"/>
      <c r="C33" s="87"/>
      <c r="D33" s="20"/>
      <c r="E33" s="88"/>
      <c r="F33" s="88"/>
      <c r="G33" s="88"/>
      <c r="H33" s="88"/>
      <c r="I33" s="21"/>
      <c r="J33" s="79"/>
      <c r="K33" s="79"/>
      <c r="L33" s="79"/>
      <c r="M33" s="79"/>
      <c r="N33" s="21"/>
      <c r="O33" s="79"/>
      <c r="P33" s="79"/>
      <c r="Q33" s="79"/>
      <c r="R33" s="79"/>
      <c r="S33" s="21"/>
      <c r="T33" s="79"/>
      <c r="U33" s="79"/>
      <c r="V33" s="79"/>
      <c r="W33" s="79"/>
      <c r="X33" s="21"/>
      <c r="Y33" s="79"/>
      <c r="Z33" s="79"/>
      <c r="AA33" s="79"/>
      <c r="AB33" s="79"/>
      <c r="AC33" s="24"/>
      <c r="AE33" s="9" t="s">
        <v>6</v>
      </c>
      <c r="AF33" s="10">
        <f>G34+L34+Q34+V34+AA34</f>
        <v>35</v>
      </c>
    </row>
    <row r="34" spans="2:34" ht="21.75" customHeight="1" x14ac:dyDescent="0.3">
      <c r="B34" s="1"/>
      <c r="C34" s="87"/>
      <c r="D34" s="20"/>
      <c r="E34" s="25">
        <v>28</v>
      </c>
      <c r="F34" s="25">
        <v>84</v>
      </c>
      <c r="G34" s="26">
        <f>(E34+F34)*(0.0625)</f>
        <v>7</v>
      </c>
      <c r="H34" s="27" t="s">
        <v>129</v>
      </c>
      <c r="I34" s="34"/>
      <c r="J34" s="25">
        <v>14</v>
      </c>
      <c r="K34" s="25">
        <v>98</v>
      </c>
      <c r="L34" s="26">
        <f>(J34+K34)*(0.0625)</f>
        <v>7</v>
      </c>
      <c r="M34" s="27" t="s">
        <v>129</v>
      </c>
      <c r="N34" s="34"/>
      <c r="O34" s="25">
        <v>14</v>
      </c>
      <c r="P34" s="25">
        <v>98</v>
      </c>
      <c r="Q34" s="26">
        <f>(O34+P34)*(0.0625)</f>
        <v>7</v>
      </c>
      <c r="R34" s="27" t="s">
        <v>129</v>
      </c>
      <c r="S34" s="34"/>
      <c r="T34" s="25">
        <v>28</v>
      </c>
      <c r="U34" s="25">
        <v>84</v>
      </c>
      <c r="V34" s="26">
        <f>(T34+U34)*(0.0625)</f>
        <v>7</v>
      </c>
      <c r="W34" s="27" t="s">
        <v>129</v>
      </c>
      <c r="X34" s="34"/>
      <c r="Y34" s="25">
        <v>28</v>
      </c>
      <c r="Z34" s="25">
        <v>84</v>
      </c>
      <c r="AA34" s="26">
        <f>(Y34+Z34)*(0.0625)</f>
        <v>7</v>
      </c>
      <c r="AB34" s="27" t="s">
        <v>129</v>
      </c>
      <c r="AC34" s="34"/>
      <c r="AE34" s="7"/>
      <c r="AF34" s="8"/>
    </row>
    <row r="35" spans="2:34" ht="3.9" customHeight="1" x14ac:dyDescent="0.3">
      <c r="B35" s="1"/>
      <c r="C35" s="20"/>
      <c r="D35" s="20"/>
      <c r="E35" s="32"/>
      <c r="F35" s="32"/>
      <c r="G35" s="33"/>
      <c r="H35" s="34"/>
      <c r="I35" s="34"/>
      <c r="J35" s="32"/>
      <c r="K35" s="32"/>
      <c r="L35" s="33"/>
      <c r="M35" s="34"/>
      <c r="N35" s="34"/>
      <c r="O35" s="32"/>
      <c r="P35" s="32"/>
      <c r="Q35" s="33"/>
      <c r="R35" s="34"/>
      <c r="S35" s="34"/>
      <c r="T35" s="32"/>
      <c r="U35" s="32"/>
      <c r="V35" s="33"/>
      <c r="W35" s="34"/>
      <c r="X35" s="34"/>
      <c r="Y35" s="32"/>
      <c r="Z35" s="32"/>
      <c r="AA35" s="33"/>
      <c r="AB35" s="34"/>
      <c r="AC35" s="34"/>
      <c r="AE35" s="7"/>
      <c r="AF35" s="8"/>
    </row>
    <row r="36" spans="2:34" ht="21.75" customHeight="1" x14ac:dyDescent="0.3">
      <c r="B36" s="1"/>
      <c r="C36" s="87" t="s">
        <v>11</v>
      </c>
      <c r="D36" s="20"/>
      <c r="E36" s="29" t="s">
        <v>159</v>
      </c>
      <c r="F36" s="29"/>
      <c r="G36" s="77" t="s">
        <v>71</v>
      </c>
      <c r="H36" s="78"/>
      <c r="I36" s="30"/>
      <c r="J36" s="29" t="s">
        <v>158</v>
      </c>
      <c r="K36" s="29"/>
      <c r="L36" s="77" t="s">
        <v>71</v>
      </c>
      <c r="M36" s="78"/>
      <c r="N36" s="30"/>
      <c r="O36" s="29" t="s">
        <v>157</v>
      </c>
      <c r="P36" s="29"/>
      <c r="Q36" s="77" t="s">
        <v>71</v>
      </c>
      <c r="R36" s="78"/>
      <c r="S36" s="30"/>
      <c r="T36" s="29" t="s">
        <v>156</v>
      </c>
      <c r="U36" s="29"/>
      <c r="V36" s="77" t="s">
        <v>71</v>
      </c>
      <c r="W36" s="78"/>
      <c r="X36" s="30"/>
      <c r="Y36" s="29" t="s">
        <v>155</v>
      </c>
      <c r="Z36" s="29"/>
      <c r="AA36" s="77" t="s">
        <v>71</v>
      </c>
      <c r="AB36" s="78"/>
      <c r="AC36" s="30"/>
      <c r="AE36" s="7"/>
      <c r="AF36" s="8"/>
    </row>
    <row r="37" spans="2:34" ht="22.5" customHeight="1" x14ac:dyDescent="0.3">
      <c r="B37" s="1"/>
      <c r="C37" s="87"/>
      <c r="D37" s="20"/>
      <c r="E37" s="88" t="s">
        <v>34</v>
      </c>
      <c r="F37" s="88"/>
      <c r="G37" s="88"/>
      <c r="H37" s="88"/>
      <c r="I37" s="21"/>
      <c r="J37" s="88" t="s">
        <v>29</v>
      </c>
      <c r="K37" s="88"/>
      <c r="L37" s="88"/>
      <c r="M37" s="88"/>
      <c r="N37" s="21"/>
      <c r="O37" s="79" t="s">
        <v>37</v>
      </c>
      <c r="P37" s="79"/>
      <c r="Q37" s="79"/>
      <c r="R37" s="79"/>
      <c r="S37" s="21"/>
      <c r="T37" s="79" t="s">
        <v>31</v>
      </c>
      <c r="U37" s="79"/>
      <c r="V37" s="79"/>
      <c r="W37" s="79"/>
      <c r="X37" s="21"/>
      <c r="Y37" s="93" t="s">
        <v>176</v>
      </c>
      <c r="Z37" s="93"/>
      <c r="AA37" s="93"/>
      <c r="AB37" s="93"/>
      <c r="AC37" s="24"/>
      <c r="AE37" s="9" t="s">
        <v>4</v>
      </c>
      <c r="AF37" s="9">
        <f>E40+J40+O40+T40+Y40</f>
        <v>112</v>
      </c>
      <c r="AH37">
        <f>AF37/14</f>
        <v>8</v>
      </c>
    </row>
    <row r="38" spans="2:34" ht="22.5" customHeight="1" x14ac:dyDescent="0.3">
      <c r="B38" s="1"/>
      <c r="C38" s="87"/>
      <c r="D38" s="20"/>
      <c r="E38" s="88"/>
      <c r="F38" s="88"/>
      <c r="G38" s="88"/>
      <c r="H38" s="88"/>
      <c r="I38" s="21"/>
      <c r="J38" s="88"/>
      <c r="K38" s="88"/>
      <c r="L38" s="88"/>
      <c r="M38" s="88"/>
      <c r="N38" s="21"/>
      <c r="O38" s="79"/>
      <c r="P38" s="79"/>
      <c r="Q38" s="79"/>
      <c r="R38" s="79"/>
      <c r="S38" s="21"/>
      <c r="T38" s="79"/>
      <c r="U38" s="79"/>
      <c r="V38" s="79"/>
      <c r="W38" s="79"/>
      <c r="X38" s="21"/>
      <c r="Y38" s="93"/>
      <c r="Z38" s="93"/>
      <c r="AA38" s="93"/>
      <c r="AB38" s="93"/>
      <c r="AC38" s="24"/>
      <c r="AE38" s="9" t="s">
        <v>5</v>
      </c>
      <c r="AF38" s="9">
        <f>F40+K40+P40+U40+Z40</f>
        <v>448</v>
      </c>
    </row>
    <row r="39" spans="2:34" ht="22.5" customHeight="1" x14ac:dyDescent="0.3">
      <c r="B39" s="1"/>
      <c r="C39" s="87"/>
      <c r="D39" s="20"/>
      <c r="E39" s="88"/>
      <c r="F39" s="88"/>
      <c r="G39" s="88"/>
      <c r="H39" s="88"/>
      <c r="I39" s="21"/>
      <c r="J39" s="88"/>
      <c r="K39" s="88"/>
      <c r="L39" s="88"/>
      <c r="M39" s="88"/>
      <c r="N39" s="21"/>
      <c r="O39" s="79"/>
      <c r="P39" s="79"/>
      <c r="Q39" s="79"/>
      <c r="R39" s="79"/>
      <c r="S39" s="21"/>
      <c r="T39" s="79"/>
      <c r="U39" s="79"/>
      <c r="V39" s="79"/>
      <c r="W39" s="79"/>
      <c r="X39" s="21"/>
      <c r="Y39" s="93"/>
      <c r="Z39" s="93"/>
      <c r="AA39" s="93"/>
      <c r="AB39" s="93"/>
      <c r="AC39" s="24"/>
      <c r="AE39" s="9" t="s">
        <v>6</v>
      </c>
      <c r="AF39" s="10">
        <f>G40+L40+Q40+V40+AA40</f>
        <v>35</v>
      </c>
    </row>
    <row r="40" spans="2:34" ht="21.75" customHeight="1" x14ac:dyDescent="0.3">
      <c r="B40" s="1"/>
      <c r="C40" s="87"/>
      <c r="D40" s="20"/>
      <c r="E40" s="25">
        <v>28</v>
      </c>
      <c r="F40" s="25">
        <v>84</v>
      </c>
      <c r="G40" s="26">
        <f>(E40+F40)*(0.0625)</f>
        <v>7</v>
      </c>
      <c r="H40" s="27" t="s">
        <v>129</v>
      </c>
      <c r="I40" s="34"/>
      <c r="J40" s="25">
        <v>28</v>
      </c>
      <c r="K40" s="25">
        <v>84</v>
      </c>
      <c r="L40" s="26">
        <f>(J40+K40)*(0.0625)</f>
        <v>7</v>
      </c>
      <c r="M40" s="27" t="s">
        <v>129</v>
      </c>
      <c r="N40" s="34"/>
      <c r="O40" s="25">
        <v>28</v>
      </c>
      <c r="P40" s="25">
        <v>84</v>
      </c>
      <c r="Q40" s="26">
        <f>(O40+P40)*(0.0625)</f>
        <v>7</v>
      </c>
      <c r="R40" s="27" t="s">
        <v>129</v>
      </c>
      <c r="S40" s="34"/>
      <c r="T40" s="25">
        <v>14</v>
      </c>
      <c r="U40" s="25">
        <v>98</v>
      </c>
      <c r="V40" s="26">
        <f>(T40+U40)*(0.0625)</f>
        <v>7</v>
      </c>
      <c r="W40" s="27" t="s">
        <v>129</v>
      </c>
      <c r="X40" s="34"/>
      <c r="Y40" s="74">
        <v>14</v>
      </c>
      <c r="Z40" s="74">
        <v>98</v>
      </c>
      <c r="AA40" s="26">
        <f>(Y40+Z40)*(0.0625)</f>
        <v>7</v>
      </c>
      <c r="AB40" s="27" t="s">
        <v>129</v>
      </c>
      <c r="AC40" s="34"/>
      <c r="AE40" s="7"/>
      <c r="AF40" s="8"/>
    </row>
    <row r="41" spans="2:34" ht="3.9" customHeight="1" x14ac:dyDescent="0.3">
      <c r="B41" s="1"/>
      <c r="C41" s="20"/>
      <c r="D41" s="20"/>
      <c r="E41" s="32"/>
      <c r="F41" s="32"/>
      <c r="G41" s="33"/>
      <c r="H41" s="34"/>
      <c r="I41" s="34"/>
      <c r="J41" s="32"/>
      <c r="K41" s="32"/>
      <c r="L41" s="33"/>
      <c r="M41" s="34"/>
      <c r="N41" s="34"/>
      <c r="O41" s="32"/>
      <c r="P41" s="32"/>
      <c r="Q41" s="33"/>
      <c r="R41" s="34"/>
      <c r="S41" s="34"/>
      <c r="T41" s="32"/>
      <c r="U41" s="32"/>
      <c r="V41" s="33"/>
      <c r="W41" s="34"/>
      <c r="X41" s="34"/>
      <c r="Y41" s="32"/>
      <c r="Z41" s="32"/>
      <c r="AA41" s="33"/>
      <c r="AB41" s="34"/>
      <c r="AC41" s="34"/>
      <c r="AE41" s="7"/>
      <c r="AF41" s="8"/>
    </row>
    <row r="42" spans="2:34" ht="21.75" customHeight="1" x14ac:dyDescent="0.3">
      <c r="B42" s="1"/>
      <c r="C42" s="87" t="s">
        <v>12</v>
      </c>
      <c r="D42" s="20"/>
      <c r="E42" s="29" t="s">
        <v>164</v>
      </c>
      <c r="F42" s="29"/>
      <c r="G42" s="77" t="s">
        <v>71</v>
      </c>
      <c r="H42" s="78"/>
      <c r="I42" s="30"/>
      <c r="J42" s="29" t="s">
        <v>163</v>
      </c>
      <c r="K42" s="29"/>
      <c r="L42" s="77" t="s">
        <v>71</v>
      </c>
      <c r="M42" s="78"/>
      <c r="N42" s="30"/>
      <c r="O42" s="29" t="s">
        <v>162</v>
      </c>
      <c r="P42" s="29"/>
      <c r="Q42" s="77" t="s">
        <v>71</v>
      </c>
      <c r="R42" s="78"/>
      <c r="S42" s="30"/>
      <c r="T42" s="29" t="s">
        <v>161</v>
      </c>
      <c r="U42" s="29"/>
      <c r="V42" s="77" t="s">
        <v>71</v>
      </c>
      <c r="W42" s="78"/>
      <c r="X42" s="30"/>
      <c r="Y42" s="29" t="s">
        <v>160</v>
      </c>
      <c r="Z42" s="29"/>
      <c r="AA42" s="77" t="s">
        <v>71</v>
      </c>
      <c r="AB42" s="78"/>
      <c r="AC42" s="30"/>
      <c r="AE42" s="7"/>
      <c r="AF42" s="8"/>
    </row>
    <row r="43" spans="2:34" ht="21.75" customHeight="1" x14ac:dyDescent="0.3">
      <c r="B43" s="1"/>
      <c r="C43" s="87"/>
      <c r="D43" s="20"/>
      <c r="E43" s="88" t="s">
        <v>56</v>
      </c>
      <c r="F43" s="88"/>
      <c r="G43" s="88"/>
      <c r="H43" s="88"/>
      <c r="I43" s="35"/>
      <c r="J43" s="88" t="s">
        <v>32</v>
      </c>
      <c r="K43" s="88"/>
      <c r="L43" s="88"/>
      <c r="M43" s="88"/>
      <c r="N43" s="35"/>
      <c r="O43" s="79" t="s">
        <v>28</v>
      </c>
      <c r="P43" s="79"/>
      <c r="Q43" s="79"/>
      <c r="R43" s="79"/>
      <c r="S43" s="35"/>
      <c r="T43" s="79" t="s">
        <v>36</v>
      </c>
      <c r="U43" s="79"/>
      <c r="V43" s="79"/>
      <c r="W43" s="79"/>
      <c r="X43" s="23"/>
      <c r="Y43" s="85" t="s">
        <v>177</v>
      </c>
      <c r="Z43" s="85"/>
      <c r="AA43" s="85"/>
      <c r="AB43" s="85"/>
      <c r="AC43" s="24"/>
      <c r="AE43" s="9" t="s">
        <v>4</v>
      </c>
      <c r="AF43" s="9">
        <f>E46+J46+O46+T46+Y46</f>
        <v>112</v>
      </c>
      <c r="AH43">
        <f>AF43/14</f>
        <v>8</v>
      </c>
    </row>
    <row r="44" spans="2:34" ht="21.75" customHeight="1" x14ac:dyDescent="0.3">
      <c r="B44" s="1"/>
      <c r="C44" s="87"/>
      <c r="D44" s="20"/>
      <c r="E44" s="88"/>
      <c r="F44" s="88"/>
      <c r="G44" s="88"/>
      <c r="H44" s="88"/>
      <c r="I44" s="35"/>
      <c r="J44" s="88"/>
      <c r="K44" s="88"/>
      <c r="L44" s="88"/>
      <c r="M44" s="88"/>
      <c r="N44" s="35"/>
      <c r="O44" s="79"/>
      <c r="P44" s="79"/>
      <c r="Q44" s="79"/>
      <c r="R44" s="79"/>
      <c r="S44" s="35"/>
      <c r="T44" s="79"/>
      <c r="U44" s="79"/>
      <c r="V44" s="79"/>
      <c r="W44" s="79"/>
      <c r="X44" s="23"/>
      <c r="Y44" s="85"/>
      <c r="Z44" s="85"/>
      <c r="AA44" s="85"/>
      <c r="AB44" s="85"/>
      <c r="AC44" s="24"/>
      <c r="AE44" s="9" t="s">
        <v>5</v>
      </c>
      <c r="AF44" s="9">
        <f>F46+K46+P46+U46+Z46</f>
        <v>448</v>
      </c>
    </row>
    <row r="45" spans="2:34" ht="21.75" customHeight="1" x14ac:dyDescent="0.3">
      <c r="B45" s="1"/>
      <c r="C45" s="87"/>
      <c r="D45" s="20"/>
      <c r="E45" s="88"/>
      <c r="F45" s="88"/>
      <c r="G45" s="88"/>
      <c r="H45" s="88"/>
      <c r="I45" s="35"/>
      <c r="J45" s="88"/>
      <c r="K45" s="88"/>
      <c r="L45" s="88"/>
      <c r="M45" s="88"/>
      <c r="N45" s="35"/>
      <c r="O45" s="79"/>
      <c r="P45" s="79"/>
      <c r="Q45" s="79"/>
      <c r="R45" s="79"/>
      <c r="S45" s="35"/>
      <c r="T45" s="79"/>
      <c r="U45" s="79"/>
      <c r="V45" s="79"/>
      <c r="W45" s="79"/>
      <c r="X45" s="23"/>
      <c r="Y45" s="85"/>
      <c r="Z45" s="85"/>
      <c r="AA45" s="85"/>
      <c r="AB45" s="85"/>
      <c r="AC45" s="24"/>
      <c r="AE45" s="9" t="s">
        <v>6</v>
      </c>
      <c r="AF45" s="10">
        <f>G46+L46+Q46+V46+AA46</f>
        <v>35</v>
      </c>
    </row>
    <row r="46" spans="2:34" ht="21.75" customHeight="1" x14ac:dyDescent="0.3">
      <c r="B46" s="1"/>
      <c r="C46" s="87"/>
      <c r="D46" s="20"/>
      <c r="E46" s="25">
        <v>28</v>
      </c>
      <c r="F46" s="25">
        <v>84</v>
      </c>
      <c r="G46" s="26">
        <f>(E46+F46)*(0.0625)</f>
        <v>7</v>
      </c>
      <c r="H46" s="27" t="s">
        <v>129</v>
      </c>
      <c r="I46" s="34"/>
      <c r="J46" s="25">
        <v>28</v>
      </c>
      <c r="K46" s="25">
        <v>84</v>
      </c>
      <c r="L46" s="26">
        <f>(J46+K46)*(0.0625)</f>
        <v>7</v>
      </c>
      <c r="M46" s="27" t="s">
        <v>129</v>
      </c>
      <c r="N46" s="34"/>
      <c r="O46" s="25">
        <v>28</v>
      </c>
      <c r="P46" s="25">
        <v>84</v>
      </c>
      <c r="Q46" s="26">
        <f>(O46+P46)*(0.0625)</f>
        <v>7</v>
      </c>
      <c r="R46" s="27" t="s">
        <v>129</v>
      </c>
      <c r="S46" s="34"/>
      <c r="T46" s="25">
        <v>14</v>
      </c>
      <c r="U46" s="25">
        <v>98</v>
      </c>
      <c r="V46" s="26">
        <f>(T46+U46)*(0.0625)</f>
        <v>7</v>
      </c>
      <c r="W46" s="27" t="s">
        <v>129</v>
      </c>
      <c r="X46" s="34"/>
      <c r="Y46" s="25">
        <v>14</v>
      </c>
      <c r="Z46" s="25">
        <v>98</v>
      </c>
      <c r="AA46" s="26">
        <f>(Y46+Z46)*(0.0625)</f>
        <v>7</v>
      </c>
      <c r="AB46" s="27" t="s">
        <v>129</v>
      </c>
      <c r="AC46" s="34"/>
      <c r="AE46" s="7"/>
      <c r="AF46" s="8"/>
    </row>
    <row r="47" spans="2:34" ht="3.9" customHeight="1" x14ac:dyDescent="0.3">
      <c r="B47" s="1"/>
      <c r="C47" s="20"/>
      <c r="D47" s="20"/>
      <c r="E47" s="32"/>
      <c r="F47" s="32"/>
      <c r="G47" s="33"/>
      <c r="H47" s="34"/>
      <c r="I47" s="34"/>
      <c r="J47" s="32"/>
      <c r="K47" s="32"/>
      <c r="L47" s="33"/>
      <c r="M47" s="34"/>
      <c r="N47" s="34"/>
      <c r="O47" s="32"/>
      <c r="P47" s="32"/>
      <c r="Q47" s="33"/>
      <c r="R47" s="34"/>
      <c r="S47" s="34"/>
      <c r="T47" s="32"/>
      <c r="U47" s="32"/>
      <c r="V47" s="33"/>
      <c r="W47" s="34"/>
      <c r="X47" s="34"/>
      <c r="Y47" s="32"/>
      <c r="Z47" s="32"/>
      <c r="AA47" s="33"/>
      <c r="AB47" s="34"/>
      <c r="AC47" s="34"/>
      <c r="AE47" s="7"/>
      <c r="AF47" s="8"/>
    </row>
    <row r="48" spans="2:34" ht="21.75" customHeight="1" x14ac:dyDescent="0.3">
      <c r="B48" s="1"/>
      <c r="C48" s="87" t="s">
        <v>13</v>
      </c>
      <c r="D48" s="20"/>
      <c r="E48" s="29" t="s">
        <v>168</v>
      </c>
      <c r="F48" s="29"/>
      <c r="G48" s="77" t="s">
        <v>71</v>
      </c>
      <c r="H48" s="78"/>
      <c r="I48" s="30"/>
      <c r="J48" s="29" t="s">
        <v>167</v>
      </c>
      <c r="K48" s="29"/>
      <c r="L48" s="77" t="s">
        <v>71</v>
      </c>
      <c r="M48" s="78"/>
      <c r="N48" s="30"/>
      <c r="O48" s="29" t="s">
        <v>166</v>
      </c>
      <c r="P48" s="29"/>
      <c r="Q48" s="77" t="s">
        <v>71</v>
      </c>
      <c r="R48" s="78"/>
      <c r="S48" s="30"/>
      <c r="T48" s="29" t="s">
        <v>165</v>
      </c>
      <c r="U48" s="29"/>
      <c r="V48" s="77" t="s">
        <v>71</v>
      </c>
      <c r="W48" s="78"/>
      <c r="X48" s="30"/>
      <c r="Y48" s="29" t="s">
        <v>178</v>
      </c>
      <c r="Z48" s="29" t="s">
        <v>160</v>
      </c>
      <c r="AA48" s="77" t="s">
        <v>71</v>
      </c>
      <c r="AB48" s="78"/>
      <c r="AC48" s="30"/>
      <c r="AE48" s="7"/>
      <c r="AF48" s="8"/>
    </row>
    <row r="49" spans="2:34" ht="21.75" customHeight="1" x14ac:dyDescent="0.3">
      <c r="B49" s="1"/>
      <c r="C49" s="87"/>
      <c r="D49" s="20"/>
      <c r="E49" s="88" t="s">
        <v>58</v>
      </c>
      <c r="F49" s="88"/>
      <c r="G49" s="88"/>
      <c r="H49" s="88"/>
      <c r="I49" s="35"/>
      <c r="J49" s="88" t="s">
        <v>59</v>
      </c>
      <c r="K49" s="88"/>
      <c r="L49" s="88"/>
      <c r="M49" s="88"/>
      <c r="N49" s="35"/>
      <c r="O49" s="79" t="s">
        <v>60</v>
      </c>
      <c r="P49" s="79"/>
      <c r="Q49" s="79"/>
      <c r="R49" s="79"/>
      <c r="S49" s="35"/>
      <c r="T49" s="79" t="s">
        <v>33</v>
      </c>
      <c r="U49" s="79"/>
      <c r="V49" s="79"/>
      <c r="W49" s="79"/>
      <c r="X49" s="23"/>
      <c r="Y49" s="85" t="s">
        <v>35</v>
      </c>
      <c r="Z49" s="85"/>
      <c r="AA49" s="85"/>
      <c r="AB49" s="85"/>
      <c r="AC49" s="24"/>
      <c r="AE49" s="9" t="s">
        <v>4</v>
      </c>
      <c r="AF49" s="9">
        <f>E52+J52+O52+T52+Y52</f>
        <v>112</v>
      </c>
      <c r="AH49">
        <f>AF49/14</f>
        <v>8</v>
      </c>
    </row>
    <row r="50" spans="2:34" ht="21.75" customHeight="1" x14ac:dyDescent="0.3">
      <c r="B50" s="1"/>
      <c r="C50" s="87"/>
      <c r="D50" s="20"/>
      <c r="E50" s="88"/>
      <c r="F50" s="88"/>
      <c r="G50" s="88"/>
      <c r="H50" s="88"/>
      <c r="I50" s="35"/>
      <c r="J50" s="88"/>
      <c r="K50" s="88"/>
      <c r="L50" s="88"/>
      <c r="M50" s="88"/>
      <c r="N50" s="35"/>
      <c r="O50" s="79"/>
      <c r="P50" s="79"/>
      <c r="Q50" s="79"/>
      <c r="R50" s="79"/>
      <c r="S50" s="35"/>
      <c r="T50" s="79"/>
      <c r="U50" s="79"/>
      <c r="V50" s="79"/>
      <c r="W50" s="79"/>
      <c r="X50" s="23"/>
      <c r="Y50" s="85"/>
      <c r="Z50" s="85"/>
      <c r="AA50" s="85"/>
      <c r="AB50" s="85"/>
      <c r="AC50" s="24"/>
      <c r="AE50" s="9" t="s">
        <v>5</v>
      </c>
      <c r="AF50" s="9">
        <f>F52+K52+P52+U52+Z52</f>
        <v>448</v>
      </c>
    </row>
    <row r="51" spans="2:34" ht="21.75" customHeight="1" x14ac:dyDescent="0.3">
      <c r="B51" s="1"/>
      <c r="C51" s="87"/>
      <c r="D51" s="20"/>
      <c r="E51" s="88"/>
      <c r="F51" s="88"/>
      <c r="G51" s="88"/>
      <c r="H51" s="88"/>
      <c r="I51" s="35"/>
      <c r="J51" s="88"/>
      <c r="K51" s="88"/>
      <c r="L51" s="88"/>
      <c r="M51" s="88"/>
      <c r="N51" s="35"/>
      <c r="O51" s="79"/>
      <c r="P51" s="79"/>
      <c r="Q51" s="79"/>
      <c r="R51" s="79"/>
      <c r="S51" s="35"/>
      <c r="T51" s="79"/>
      <c r="U51" s="79"/>
      <c r="V51" s="79"/>
      <c r="W51" s="79"/>
      <c r="X51" s="23"/>
      <c r="Y51" s="85"/>
      <c r="Z51" s="85"/>
      <c r="AA51" s="85"/>
      <c r="AB51" s="85"/>
      <c r="AC51" s="24"/>
      <c r="AE51" s="9" t="s">
        <v>6</v>
      </c>
      <c r="AF51" s="10">
        <f>G52+L52+Q52+V52+AA52</f>
        <v>35</v>
      </c>
    </row>
    <row r="52" spans="2:34" ht="21.75" customHeight="1" x14ac:dyDescent="0.3">
      <c r="B52" s="1"/>
      <c r="C52" s="87"/>
      <c r="D52" s="20"/>
      <c r="E52" s="25">
        <v>28</v>
      </c>
      <c r="F52" s="25">
        <v>84</v>
      </c>
      <c r="G52" s="26">
        <f>(E52+F52)*(0.0625)</f>
        <v>7</v>
      </c>
      <c r="H52" s="27" t="s">
        <v>129</v>
      </c>
      <c r="I52" s="34"/>
      <c r="J52" s="25">
        <v>28</v>
      </c>
      <c r="K52" s="25">
        <v>84</v>
      </c>
      <c r="L52" s="26">
        <f>(J52+K52)*(0.0625)</f>
        <v>7</v>
      </c>
      <c r="M52" s="27" t="s">
        <v>129</v>
      </c>
      <c r="N52" s="34"/>
      <c r="O52" s="25">
        <v>28</v>
      </c>
      <c r="P52" s="25">
        <v>84</v>
      </c>
      <c r="Q52" s="26">
        <f>(O52+P52)*(0.0625)</f>
        <v>7</v>
      </c>
      <c r="R52" s="27" t="s">
        <v>129</v>
      </c>
      <c r="S52" s="34"/>
      <c r="T52" s="25">
        <v>14</v>
      </c>
      <c r="U52" s="25">
        <v>98</v>
      </c>
      <c r="V52" s="26">
        <f>(T52+U52)*(0.0625)</f>
        <v>7</v>
      </c>
      <c r="W52" s="27" t="s">
        <v>129</v>
      </c>
      <c r="X52" s="34"/>
      <c r="Y52" s="25">
        <v>14</v>
      </c>
      <c r="Z52" s="25">
        <v>98</v>
      </c>
      <c r="AA52" s="26">
        <f>(Y52+Z52)*(0.0625)</f>
        <v>7</v>
      </c>
      <c r="AB52" s="27" t="s">
        <v>129</v>
      </c>
      <c r="AC52" s="34"/>
      <c r="AE52" s="7"/>
      <c r="AF52" s="8"/>
    </row>
    <row r="53" spans="2:34" ht="3.9" customHeight="1" x14ac:dyDescent="0.3">
      <c r="B53" s="1"/>
      <c r="C53" s="20"/>
      <c r="D53" s="20"/>
      <c r="E53" s="32"/>
      <c r="F53" s="32"/>
      <c r="G53" s="33"/>
      <c r="H53" s="34"/>
      <c r="I53" s="34"/>
      <c r="J53" s="32"/>
      <c r="K53" s="32"/>
      <c r="L53" s="33"/>
      <c r="M53" s="34"/>
      <c r="N53" s="34"/>
      <c r="O53" s="32"/>
      <c r="P53" s="32"/>
      <c r="Q53" s="33"/>
      <c r="R53" s="34"/>
      <c r="S53" s="34"/>
      <c r="T53" s="32"/>
      <c r="U53" s="32"/>
      <c r="V53" s="33"/>
      <c r="W53" s="34"/>
      <c r="X53" s="34"/>
      <c r="Y53" s="32"/>
      <c r="Z53" s="32"/>
      <c r="AA53" s="33"/>
      <c r="AB53" s="34"/>
      <c r="AC53" s="34"/>
      <c r="AE53" s="7"/>
      <c r="AF53" s="8"/>
    </row>
    <row r="54" spans="2:34" ht="21.75" customHeight="1" x14ac:dyDescent="0.3">
      <c r="B54" s="1"/>
      <c r="C54" s="87" t="s">
        <v>14</v>
      </c>
      <c r="D54" s="20"/>
      <c r="E54" s="29" t="s">
        <v>173</v>
      </c>
      <c r="F54" s="29"/>
      <c r="G54" s="77" t="s">
        <v>71</v>
      </c>
      <c r="H54" s="78"/>
      <c r="I54" s="30"/>
      <c r="J54" s="29" t="s">
        <v>172</v>
      </c>
      <c r="K54" s="29"/>
      <c r="L54" s="77" t="s">
        <v>71</v>
      </c>
      <c r="M54" s="78"/>
      <c r="N54" s="30"/>
      <c r="O54" s="29" t="s">
        <v>171</v>
      </c>
      <c r="P54" s="29"/>
      <c r="Q54" s="77" t="s">
        <v>71</v>
      </c>
      <c r="R54" s="78"/>
      <c r="S54" s="30"/>
      <c r="T54" s="29" t="s">
        <v>170</v>
      </c>
      <c r="U54" s="29"/>
      <c r="V54" s="77" t="s">
        <v>71</v>
      </c>
      <c r="W54" s="78"/>
      <c r="X54" s="30"/>
      <c r="Y54" s="29" t="s">
        <v>169</v>
      </c>
      <c r="Z54" s="29" t="s">
        <v>160</v>
      </c>
      <c r="AA54" s="77" t="s">
        <v>71</v>
      </c>
      <c r="AB54" s="78"/>
      <c r="AC54" s="30"/>
      <c r="AE54" s="7"/>
      <c r="AF54" s="8"/>
    </row>
    <row r="55" spans="2:34" ht="21.75" customHeight="1" x14ac:dyDescent="0.3">
      <c r="B55" s="1"/>
      <c r="C55" s="87"/>
      <c r="D55" s="20"/>
      <c r="E55" s="88" t="s">
        <v>39</v>
      </c>
      <c r="F55" s="88"/>
      <c r="G55" s="88"/>
      <c r="H55" s="88"/>
      <c r="I55" s="35"/>
      <c r="J55" s="88" t="s">
        <v>38</v>
      </c>
      <c r="K55" s="88"/>
      <c r="L55" s="88"/>
      <c r="M55" s="88"/>
      <c r="N55" s="35"/>
      <c r="O55" s="79" t="s">
        <v>63</v>
      </c>
      <c r="P55" s="79"/>
      <c r="Q55" s="79"/>
      <c r="R55" s="79"/>
      <c r="S55" s="35"/>
      <c r="T55" s="88" t="s">
        <v>64</v>
      </c>
      <c r="U55" s="88"/>
      <c r="V55" s="88"/>
      <c r="W55" s="88"/>
      <c r="X55" s="23"/>
      <c r="Y55" s="85" t="s">
        <v>62</v>
      </c>
      <c r="Z55" s="85"/>
      <c r="AA55" s="85"/>
      <c r="AB55" s="85"/>
      <c r="AC55" s="24"/>
      <c r="AE55" s="9" t="s">
        <v>4</v>
      </c>
      <c r="AF55" s="9">
        <f>E58+J58+O58+T58+Y58</f>
        <v>112</v>
      </c>
      <c r="AH55">
        <f>AF55/14</f>
        <v>8</v>
      </c>
    </row>
    <row r="56" spans="2:34" ht="21.75" customHeight="1" x14ac:dyDescent="0.3">
      <c r="B56" s="1"/>
      <c r="C56" s="87"/>
      <c r="D56" s="20"/>
      <c r="E56" s="88"/>
      <c r="F56" s="88"/>
      <c r="G56" s="88"/>
      <c r="H56" s="88"/>
      <c r="I56" s="35"/>
      <c r="J56" s="88"/>
      <c r="K56" s="88"/>
      <c r="L56" s="88"/>
      <c r="M56" s="88"/>
      <c r="N56" s="35"/>
      <c r="O56" s="79"/>
      <c r="P56" s="79"/>
      <c r="Q56" s="79"/>
      <c r="R56" s="79"/>
      <c r="S56" s="35"/>
      <c r="T56" s="88"/>
      <c r="U56" s="88"/>
      <c r="V56" s="88"/>
      <c r="W56" s="88"/>
      <c r="X56" s="23"/>
      <c r="Y56" s="85"/>
      <c r="Z56" s="85"/>
      <c r="AA56" s="85"/>
      <c r="AB56" s="85"/>
      <c r="AC56" s="24"/>
      <c r="AE56" s="9" t="s">
        <v>5</v>
      </c>
      <c r="AF56" s="9">
        <f>F58+K58+P58+U58+Z58</f>
        <v>448</v>
      </c>
    </row>
    <row r="57" spans="2:34" ht="21.75" customHeight="1" x14ac:dyDescent="0.3">
      <c r="B57" s="1"/>
      <c r="C57" s="87"/>
      <c r="D57" s="20"/>
      <c r="E57" s="88"/>
      <c r="F57" s="88"/>
      <c r="G57" s="88"/>
      <c r="H57" s="88"/>
      <c r="I57" s="35"/>
      <c r="J57" s="88"/>
      <c r="K57" s="88"/>
      <c r="L57" s="88"/>
      <c r="M57" s="88"/>
      <c r="N57" s="35"/>
      <c r="O57" s="79"/>
      <c r="P57" s="79"/>
      <c r="Q57" s="79"/>
      <c r="R57" s="79"/>
      <c r="S57" s="35"/>
      <c r="T57" s="88"/>
      <c r="U57" s="88"/>
      <c r="V57" s="88"/>
      <c r="W57" s="88"/>
      <c r="X57" s="23"/>
      <c r="Y57" s="85"/>
      <c r="Z57" s="85"/>
      <c r="AA57" s="85"/>
      <c r="AB57" s="85"/>
      <c r="AC57" s="24"/>
      <c r="AE57" s="9" t="s">
        <v>6</v>
      </c>
      <c r="AF57" s="10">
        <f>G58+L58+Q58+V58+AA58</f>
        <v>35</v>
      </c>
    </row>
    <row r="58" spans="2:34" ht="21.75" customHeight="1" x14ac:dyDescent="0.3">
      <c r="B58" s="1"/>
      <c r="C58" s="87"/>
      <c r="D58" s="20"/>
      <c r="E58" s="25">
        <v>28</v>
      </c>
      <c r="F58" s="25">
        <v>84</v>
      </c>
      <c r="G58" s="26">
        <f>(E58+F58)*(0.0625)</f>
        <v>7</v>
      </c>
      <c r="H58" s="27" t="s">
        <v>129</v>
      </c>
      <c r="I58" s="34"/>
      <c r="J58" s="25">
        <v>28</v>
      </c>
      <c r="K58" s="25">
        <v>84</v>
      </c>
      <c r="L58" s="26">
        <f>(J58+K58)*(0.0625)</f>
        <v>7</v>
      </c>
      <c r="M58" s="27" t="s">
        <v>129</v>
      </c>
      <c r="N58" s="34"/>
      <c r="O58" s="25">
        <v>14</v>
      </c>
      <c r="P58" s="25">
        <v>98</v>
      </c>
      <c r="Q58" s="26">
        <f>(O58+P58)*(0.0625)</f>
        <v>7</v>
      </c>
      <c r="R58" s="27" t="s">
        <v>129</v>
      </c>
      <c r="S58" s="34"/>
      <c r="T58" s="25">
        <v>28</v>
      </c>
      <c r="U58" s="25">
        <v>84</v>
      </c>
      <c r="V58" s="26">
        <f>(T58+U58)*(0.0625)</f>
        <v>7</v>
      </c>
      <c r="W58" s="27" t="s">
        <v>129</v>
      </c>
      <c r="X58" s="34"/>
      <c r="Y58" s="25">
        <v>14</v>
      </c>
      <c r="Z58" s="25">
        <v>98</v>
      </c>
      <c r="AA58" s="26">
        <f>(Y58+Z58)*(0.0625)</f>
        <v>7</v>
      </c>
      <c r="AB58" s="27" t="s">
        <v>129</v>
      </c>
      <c r="AC58" s="34"/>
      <c r="AD58" s="36"/>
      <c r="AE58" s="11"/>
      <c r="AF58" s="12"/>
    </row>
    <row r="59" spans="2:34" ht="24.9" customHeight="1" x14ac:dyDescent="0.4">
      <c r="B59" s="1"/>
      <c r="C59" s="1"/>
      <c r="D59" s="1"/>
      <c r="E59" s="1"/>
      <c r="F59" s="11"/>
      <c r="G59" s="11"/>
      <c r="H59" s="11"/>
      <c r="I59" s="1"/>
      <c r="J59" s="1"/>
      <c r="K59" s="1"/>
      <c r="L59" s="1"/>
      <c r="M59" s="1"/>
      <c r="N59" s="1"/>
      <c r="O59" s="17"/>
      <c r="P59" s="17"/>
      <c r="Q59" s="17"/>
      <c r="R59" s="17"/>
      <c r="S59" s="17"/>
      <c r="T59" s="18"/>
      <c r="AD59" s="1"/>
    </row>
    <row r="60" spans="2:34" ht="33" customHeight="1" x14ac:dyDescent="0.3">
      <c r="B60" s="1"/>
      <c r="C60" s="1"/>
      <c r="D60" s="1"/>
      <c r="E60" s="29" t="s">
        <v>0</v>
      </c>
      <c r="F60" s="73" t="s">
        <v>1</v>
      </c>
      <c r="G60" s="102" t="s">
        <v>16</v>
      </c>
      <c r="H60" s="103"/>
      <c r="K60" s="97" t="s">
        <v>17</v>
      </c>
      <c r="L60" s="97"/>
      <c r="M60" s="97"/>
      <c r="N60" s="97"/>
      <c r="O60" s="97"/>
      <c r="P60" s="97"/>
      <c r="R60" s="99" t="s">
        <v>40</v>
      </c>
      <c r="S60" s="100"/>
      <c r="T60" s="100"/>
      <c r="U60" s="100"/>
      <c r="V60" s="100"/>
      <c r="W60" s="100"/>
      <c r="X60" s="101"/>
      <c r="AA60" s="110" t="s">
        <v>15</v>
      </c>
      <c r="AB60" s="110"/>
      <c r="AC60" s="110"/>
      <c r="AD60" s="110"/>
      <c r="AE60" s="110"/>
    </row>
    <row r="61" spans="2:34" ht="34.5" customHeight="1" x14ac:dyDescent="0.3">
      <c r="B61" s="1"/>
      <c r="C61" s="1"/>
      <c r="D61" s="1"/>
      <c r="E61" s="104" t="s">
        <v>18</v>
      </c>
      <c r="F61" s="105"/>
      <c r="G61" s="105"/>
      <c r="H61" s="106"/>
      <c r="K61" s="98" t="s">
        <v>41</v>
      </c>
      <c r="L61" s="98"/>
      <c r="M61" s="98"/>
      <c r="N61" s="98"/>
      <c r="O61" s="98"/>
      <c r="P61" s="98"/>
      <c r="R61" s="15"/>
      <c r="S61" s="96" t="s">
        <v>126</v>
      </c>
      <c r="T61" s="96"/>
      <c r="U61" s="96"/>
      <c r="V61" s="96"/>
      <c r="W61" s="96"/>
      <c r="X61" s="96"/>
      <c r="AA61" s="9" t="s">
        <v>4</v>
      </c>
      <c r="AB61" s="111">
        <f>AF7+AF13+AF19+AF25+AF31+AF37+AF43+AF49+AF55</f>
        <v>1008</v>
      </c>
      <c r="AC61" s="111"/>
      <c r="AD61" s="111"/>
      <c r="AE61" s="111"/>
    </row>
    <row r="62" spans="2:34" ht="34.5" customHeight="1" x14ac:dyDescent="0.3">
      <c r="B62" s="1"/>
      <c r="C62" s="1"/>
      <c r="D62" s="1"/>
      <c r="E62" s="107"/>
      <c r="F62" s="108"/>
      <c r="G62" s="108"/>
      <c r="H62" s="109"/>
      <c r="K62" s="98"/>
      <c r="L62" s="98"/>
      <c r="M62" s="98"/>
      <c r="N62" s="98"/>
      <c r="O62" s="98"/>
      <c r="P62" s="98"/>
      <c r="R62" s="67"/>
      <c r="S62" s="96" t="s">
        <v>127</v>
      </c>
      <c r="T62" s="96"/>
      <c r="U62" s="96"/>
      <c r="V62" s="96"/>
      <c r="W62" s="96"/>
      <c r="X62" s="96"/>
      <c r="AA62" s="9" t="s">
        <v>5</v>
      </c>
      <c r="AB62" s="111">
        <f>AF8+AF14+AF20+AF26+AF32+AF38+AF44+AF50+AF56</f>
        <v>4032</v>
      </c>
      <c r="AC62" s="111"/>
      <c r="AD62" s="111"/>
      <c r="AE62" s="111"/>
    </row>
    <row r="63" spans="2:34" ht="34.5" customHeight="1" x14ac:dyDescent="0.3">
      <c r="E63" s="25" t="s">
        <v>4</v>
      </c>
      <c r="F63" s="25" t="s">
        <v>5</v>
      </c>
      <c r="G63" s="26" t="s">
        <v>6</v>
      </c>
      <c r="H63" s="27" t="s">
        <v>19</v>
      </c>
      <c r="K63" s="98"/>
      <c r="L63" s="98"/>
      <c r="M63" s="98"/>
      <c r="N63" s="98"/>
      <c r="O63" s="98"/>
      <c r="P63" s="98"/>
      <c r="R63" s="16"/>
      <c r="S63" s="96" t="s">
        <v>125</v>
      </c>
      <c r="T63" s="96"/>
      <c r="U63" s="96"/>
      <c r="V63" s="96"/>
      <c r="W63" s="96"/>
      <c r="X63" s="96"/>
      <c r="AA63" s="9" t="s">
        <v>6</v>
      </c>
      <c r="AB63" s="112">
        <f>AF9+AF15+AF21+AF27+AF33+AF39+AF45+AF51+AF57</f>
        <v>315</v>
      </c>
      <c r="AC63" s="112"/>
      <c r="AD63" s="112"/>
      <c r="AE63" s="112"/>
    </row>
    <row r="64" spans="2:34" ht="30.6" customHeight="1" x14ac:dyDescent="0.3">
      <c r="K64" s="98"/>
      <c r="L64" s="98"/>
      <c r="M64" s="98"/>
      <c r="N64" s="98"/>
      <c r="O64" s="98"/>
      <c r="P64" s="98"/>
      <c r="U64" s="13"/>
      <c r="AC64" s="19"/>
    </row>
    <row r="65" spans="11:28" ht="30.6" customHeight="1" x14ac:dyDescent="0.3">
      <c r="K65" s="98"/>
      <c r="L65" s="98"/>
      <c r="M65" s="98"/>
      <c r="N65" s="98"/>
      <c r="O65" s="98"/>
      <c r="P65" s="98"/>
      <c r="U65" s="13"/>
    </row>
    <row r="66" spans="11:28" ht="29.25" customHeight="1" x14ac:dyDescent="0.3">
      <c r="AB66">
        <f>(AB61+AB62)*(0.0625)</f>
        <v>315</v>
      </c>
    </row>
    <row r="72" spans="11:28" ht="15" customHeight="1" x14ac:dyDescent="0.3"/>
    <row r="73" spans="11:28" ht="15" customHeight="1" x14ac:dyDescent="0.3"/>
  </sheetData>
  <mergeCells count="114">
    <mergeCell ref="S63:X63"/>
    <mergeCell ref="K60:P60"/>
    <mergeCell ref="K61:P65"/>
    <mergeCell ref="S61:X61"/>
    <mergeCell ref="S62:X62"/>
    <mergeCell ref="R60:X60"/>
    <mergeCell ref="G60:H60"/>
    <mergeCell ref="E61:H62"/>
    <mergeCell ref="AA60:AE60"/>
    <mergeCell ref="AB61:AE61"/>
    <mergeCell ref="AB63:AE63"/>
    <mergeCell ref="AB62:AE62"/>
    <mergeCell ref="C54:C58"/>
    <mergeCell ref="J43:M45"/>
    <mergeCell ref="O43:R45"/>
    <mergeCell ref="T43:W45"/>
    <mergeCell ref="Y43:AB45"/>
    <mergeCell ref="C48:C52"/>
    <mergeCell ref="O55:R57"/>
    <mergeCell ref="J55:M57"/>
    <mergeCell ref="E55:H57"/>
    <mergeCell ref="T55:W57"/>
    <mergeCell ref="Y55:AB57"/>
    <mergeCell ref="E49:H51"/>
    <mergeCell ref="J49:M51"/>
    <mergeCell ref="O49:R51"/>
    <mergeCell ref="T49:W51"/>
    <mergeCell ref="Y49:AB51"/>
    <mergeCell ref="G54:H54"/>
    <mergeCell ref="L54:M54"/>
    <mergeCell ref="Q54:R54"/>
    <mergeCell ref="V54:W54"/>
    <mergeCell ref="AA54:AB54"/>
    <mergeCell ref="C2:AD2"/>
    <mergeCell ref="C3:AD3"/>
    <mergeCell ref="C6:C10"/>
    <mergeCell ref="E7:H9"/>
    <mergeCell ref="C36:C40"/>
    <mergeCell ref="E37:H39"/>
    <mergeCell ref="J37:M39"/>
    <mergeCell ref="O37:R39"/>
    <mergeCell ref="T37:W39"/>
    <mergeCell ref="Y37:AB39"/>
    <mergeCell ref="T13:W15"/>
    <mergeCell ref="Y13:AB15"/>
    <mergeCell ref="Y25:AB27"/>
    <mergeCell ref="C30:C34"/>
    <mergeCell ref="E31:H33"/>
    <mergeCell ref="J31:M33"/>
    <mergeCell ref="O31:R33"/>
    <mergeCell ref="C24:C28"/>
    <mergeCell ref="E25:H27"/>
    <mergeCell ref="C4:AD4"/>
    <mergeCell ref="E13:H15"/>
    <mergeCell ref="J13:M15"/>
    <mergeCell ref="O13:R15"/>
    <mergeCell ref="C18:C22"/>
    <mergeCell ref="C12:C16"/>
    <mergeCell ref="E19:H21"/>
    <mergeCell ref="J19:M21"/>
    <mergeCell ref="C42:C46"/>
    <mergeCell ref="E43:H45"/>
    <mergeCell ref="J25:M27"/>
    <mergeCell ref="O25:R27"/>
    <mergeCell ref="T25:W27"/>
    <mergeCell ref="T31:W33"/>
    <mergeCell ref="L24:M24"/>
    <mergeCell ref="Q24:R24"/>
    <mergeCell ref="V24:W24"/>
    <mergeCell ref="G42:H42"/>
    <mergeCell ref="L42:M42"/>
    <mergeCell ref="Q42:R42"/>
    <mergeCell ref="V42:W42"/>
    <mergeCell ref="O19:R21"/>
    <mergeCell ref="T19:W21"/>
    <mergeCell ref="Y19:AB21"/>
    <mergeCell ref="J7:M9"/>
    <mergeCell ref="O7:R9"/>
    <mergeCell ref="G6:H6"/>
    <mergeCell ref="L6:M6"/>
    <mergeCell ref="Q6:R6"/>
    <mergeCell ref="V6:W6"/>
    <mergeCell ref="AA6:AB6"/>
    <mergeCell ref="G12:H12"/>
    <mergeCell ref="L12:M12"/>
    <mergeCell ref="Q12:R12"/>
    <mergeCell ref="V12:W12"/>
    <mergeCell ref="AA12:AB12"/>
    <mergeCell ref="T7:W9"/>
    <mergeCell ref="Y7:AB9"/>
    <mergeCell ref="G18:H18"/>
    <mergeCell ref="L18:M18"/>
    <mergeCell ref="Q18:R18"/>
    <mergeCell ref="V18:W18"/>
    <mergeCell ref="AA18:AB18"/>
    <mergeCell ref="AA42:AB42"/>
    <mergeCell ref="G48:H48"/>
    <mergeCell ref="L48:M48"/>
    <mergeCell ref="Q48:R48"/>
    <mergeCell ref="V48:W48"/>
    <mergeCell ref="AA48:AB48"/>
    <mergeCell ref="AA24:AB24"/>
    <mergeCell ref="G30:H30"/>
    <mergeCell ref="L30:M30"/>
    <mergeCell ref="Q30:R30"/>
    <mergeCell ref="V30:W30"/>
    <mergeCell ref="AA30:AB30"/>
    <mergeCell ref="G36:H36"/>
    <mergeCell ref="L36:M36"/>
    <mergeCell ref="Q36:R36"/>
    <mergeCell ref="V36:W36"/>
    <mergeCell ref="AA36:AB36"/>
    <mergeCell ref="Y31:AB33"/>
    <mergeCell ref="G24:H24"/>
  </mergeCells>
  <phoneticPr fontId="25" type="noConversion"/>
  <pageMargins left="0.25" right="0.25"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6FAF-907E-4B81-A13E-B2F2FADA1491}">
  <dimension ref="B1:R104"/>
  <sheetViews>
    <sheetView view="pageBreakPreview" zoomScale="60" zoomScaleNormal="70" workbookViewId="0">
      <selection activeCell="J87" sqref="J87"/>
    </sheetView>
  </sheetViews>
  <sheetFormatPr baseColWidth="10" defaultRowHeight="14.4" x14ac:dyDescent="0.3"/>
  <cols>
    <col min="1" max="1" width="3.109375" customWidth="1"/>
    <col min="2" max="2" width="15.44140625" customWidth="1"/>
    <col min="3" max="3" width="61.5546875" customWidth="1"/>
    <col min="4" max="4" width="13.44140625" customWidth="1"/>
    <col min="5" max="5" width="14.44140625" customWidth="1"/>
    <col min="6" max="8" width="13.88671875" customWidth="1"/>
    <col min="9" max="9" width="24.6640625" customWidth="1"/>
  </cols>
  <sheetData>
    <row r="1" spans="2:9" ht="15.6" x14ac:dyDescent="0.3">
      <c r="B1" s="37"/>
      <c r="C1" s="38"/>
      <c r="D1" s="38"/>
      <c r="E1" s="12"/>
      <c r="F1" s="12"/>
      <c r="G1" s="12"/>
      <c r="H1" s="12"/>
      <c r="I1" s="39" t="s">
        <v>111</v>
      </c>
    </row>
    <row r="2" spans="2:9" x14ac:dyDescent="0.3">
      <c r="B2" s="40"/>
      <c r="D2" s="41" t="s">
        <v>65</v>
      </c>
      <c r="E2" s="41"/>
      <c r="F2" s="41"/>
      <c r="G2" s="6"/>
      <c r="H2" s="6"/>
    </row>
    <row r="3" spans="2:9" ht="22.8" x14ac:dyDescent="0.3">
      <c r="B3" s="125" t="s">
        <v>128</v>
      </c>
      <c r="C3" s="125"/>
      <c r="D3" s="125"/>
      <c r="E3" s="125"/>
      <c r="F3" s="125"/>
      <c r="G3" s="125"/>
      <c r="H3" s="125"/>
      <c r="I3" s="125"/>
    </row>
    <row r="4" spans="2:9" ht="42" customHeight="1" x14ac:dyDescent="0.3">
      <c r="B4" s="126" t="s">
        <v>174</v>
      </c>
      <c r="C4" s="127"/>
      <c r="D4" s="127"/>
      <c r="E4" s="127"/>
      <c r="F4" s="127"/>
      <c r="G4" s="127"/>
      <c r="H4" s="127"/>
      <c r="I4" s="127"/>
    </row>
    <row r="5" spans="2:9" ht="30.6" customHeight="1" x14ac:dyDescent="0.3">
      <c r="B5" s="42"/>
      <c r="C5" s="128" t="s">
        <v>112</v>
      </c>
      <c r="D5" s="128"/>
      <c r="E5" s="128"/>
      <c r="F5" s="128"/>
      <c r="G5" s="128"/>
      <c r="H5" s="128"/>
      <c r="I5" s="43"/>
    </row>
    <row r="7" spans="2:9" ht="27" customHeight="1" x14ac:dyDescent="0.3">
      <c r="B7" s="122" t="s">
        <v>113</v>
      </c>
      <c r="C7" s="122" t="s">
        <v>114</v>
      </c>
      <c r="D7" s="122" t="s">
        <v>0</v>
      </c>
      <c r="E7" s="122" t="s">
        <v>1</v>
      </c>
      <c r="F7" s="122" t="s">
        <v>115</v>
      </c>
      <c r="G7" s="122"/>
      <c r="H7" s="122" t="s">
        <v>116</v>
      </c>
      <c r="I7" s="122" t="s">
        <v>117</v>
      </c>
    </row>
    <row r="8" spans="2:9" ht="27" customHeight="1" x14ac:dyDescent="0.3">
      <c r="B8" s="122"/>
      <c r="C8" s="122"/>
      <c r="D8" s="122"/>
      <c r="E8" s="122"/>
      <c r="F8" s="44" t="s">
        <v>118</v>
      </c>
      <c r="G8" s="44" t="s">
        <v>180</v>
      </c>
      <c r="H8" s="122"/>
      <c r="I8" s="122"/>
    </row>
    <row r="9" spans="2:9" ht="29.25" customHeight="1" x14ac:dyDescent="0.3">
      <c r="B9" s="123" t="s">
        <v>126</v>
      </c>
      <c r="C9" s="65" t="s">
        <v>22</v>
      </c>
      <c r="D9" s="45" t="s">
        <v>66</v>
      </c>
      <c r="E9" s="65"/>
      <c r="F9" s="75">
        <v>28</v>
      </c>
      <c r="G9" s="75">
        <v>84</v>
      </c>
      <c r="H9" s="47">
        <f>(F9+G9)*(0.0625)</f>
        <v>7</v>
      </c>
      <c r="I9" s="52" t="s">
        <v>181</v>
      </c>
    </row>
    <row r="10" spans="2:9" ht="29.25" customHeight="1" x14ac:dyDescent="0.3">
      <c r="B10" s="123"/>
      <c r="C10" s="65" t="s">
        <v>23</v>
      </c>
      <c r="D10" s="45" t="s">
        <v>67</v>
      </c>
      <c r="E10" s="65"/>
      <c r="F10" s="75">
        <v>14</v>
      </c>
      <c r="G10" s="75">
        <v>98</v>
      </c>
      <c r="H10" s="47">
        <f t="shared" ref="H10:H38" si="0">(F10+G10)*(0.0625)</f>
        <v>7</v>
      </c>
      <c r="I10" s="52" t="s">
        <v>181</v>
      </c>
    </row>
    <row r="11" spans="2:9" ht="29.25" customHeight="1" x14ac:dyDescent="0.3">
      <c r="B11" s="123"/>
      <c r="C11" s="65" t="s">
        <v>42</v>
      </c>
      <c r="D11" s="45" t="s">
        <v>68</v>
      </c>
      <c r="E11" s="46"/>
      <c r="F11" s="51">
        <v>28</v>
      </c>
      <c r="G11" s="51">
        <v>84</v>
      </c>
      <c r="H11" s="47">
        <f t="shared" si="0"/>
        <v>7</v>
      </c>
      <c r="I11" s="52" t="s">
        <v>181</v>
      </c>
    </row>
    <row r="12" spans="2:9" ht="29.25" customHeight="1" x14ac:dyDescent="0.3">
      <c r="B12" s="123"/>
      <c r="C12" s="65" t="s">
        <v>43</v>
      </c>
      <c r="D12" s="45" t="s">
        <v>69</v>
      </c>
      <c r="E12" s="46"/>
      <c r="F12" s="51">
        <v>28</v>
      </c>
      <c r="G12" s="51">
        <v>84</v>
      </c>
      <c r="H12" s="47">
        <f t="shared" si="0"/>
        <v>7</v>
      </c>
      <c r="I12" s="52" t="s">
        <v>181</v>
      </c>
    </row>
    <row r="13" spans="2:9" ht="29.25" customHeight="1" x14ac:dyDescent="0.3">
      <c r="B13" s="123"/>
      <c r="C13" s="65" t="s">
        <v>44</v>
      </c>
      <c r="D13" s="45" t="s">
        <v>72</v>
      </c>
      <c r="E13" s="46"/>
      <c r="F13" s="51">
        <v>14</v>
      </c>
      <c r="G13" s="51">
        <v>98</v>
      </c>
      <c r="H13" s="47">
        <f t="shared" si="0"/>
        <v>7</v>
      </c>
      <c r="I13" s="52" t="s">
        <v>181</v>
      </c>
    </row>
    <row r="14" spans="2:9" ht="29.25" customHeight="1" x14ac:dyDescent="0.3">
      <c r="B14" s="123"/>
      <c r="C14" s="65" t="s">
        <v>45</v>
      </c>
      <c r="D14" s="45" t="s">
        <v>73</v>
      </c>
      <c r="E14" s="46"/>
      <c r="F14" s="51">
        <v>28</v>
      </c>
      <c r="G14" s="51">
        <v>84</v>
      </c>
      <c r="H14" s="47">
        <f t="shared" si="0"/>
        <v>7</v>
      </c>
      <c r="I14" s="52" t="s">
        <v>181</v>
      </c>
    </row>
    <row r="15" spans="2:9" ht="29.25" customHeight="1" x14ac:dyDescent="0.3">
      <c r="B15" s="123"/>
      <c r="C15" s="65" t="s">
        <v>46</v>
      </c>
      <c r="D15" s="45" t="s">
        <v>74</v>
      </c>
      <c r="E15" s="46"/>
      <c r="F15" s="51">
        <v>28</v>
      </c>
      <c r="G15" s="51">
        <v>84</v>
      </c>
      <c r="H15" s="47">
        <f t="shared" si="0"/>
        <v>7</v>
      </c>
      <c r="I15" s="52" t="s">
        <v>181</v>
      </c>
    </row>
    <row r="16" spans="2:9" ht="29.25" customHeight="1" x14ac:dyDescent="0.3">
      <c r="B16" s="123"/>
      <c r="C16" s="65" t="s">
        <v>25</v>
      </c>
      <c r="D16" s="45" t="s">
        <v>75</v>
      </c>
      <c r="E16" s="46"/>
      <c r="F16" s="51">
        <v>28</v>
      </c>
      <c r="G16" s="51">
        <v>84</v>
      </c>
      <c r="H16" s="47">
        <f t="shared" si="0"/>
        <v>7</v>
      </c>
      <c r="I16" s="52" t="s">
        <v>181</v>
      </c>
    </row>
    <row r="17" spans="2:9" ht="29.25" customHeight="1" x14ac:dyDescent="0.3">
      <c r="B17" s="123"/>
      <c r="C17" s="65" t="s">
        <v>47</v>
      </c>
      <c r="D17" s="45" t="s">
        <v>76</v>
      </c>
      <c r="E17" s="46"/>
      <c r="F17" s="51">
        <v>14</v>
      </c>
      <c r="G17" s="51">
        <v>98</v>
      </c>
      <c r="H17" s="47">
        <f t="shared" si="0"/>
        <v>7</v>
      </c>
      <c r="I17" s="52" t="s">
        <v>181</v>
      </c>
    </row>
    <row r="18" spans="2:9" ht="27" customHeight="1" x14ac:dyDescent="0.3">
      <c r="B18" s="123"/>
      <c r="C18" s="65" t="s">
        <v>26</v>
      </c>
      <c r="D18" s="45" t="s">
        <v>77</v>
      </c>
      <c r="E18" s="46"/>
      <c r="F18" s="75">
        <v>28</v>
      </c>
      <c r="G18" s="75">
        <v>84</v>
      </c>
      <c r="H18" s="47">
        <f t="shared" si="0"/>
        <v>7</v>
      </c>
      <c r="I18" s="52" t="s">
        <v>181</v>
      </c>
    </row>
    <row r="19" spans="2:9" ht="27" customHeight="1" x14ac:dyDescent="0.3">
      <c r="B19" s="123"/>
      <c r="C19" s="65" t="s">
        <v>48</v>
      </c>
      <c r="D19" s="45" t="s">
        <v>78</v>
      </c>
      <c r="E19" s="46"/>
      <c r="F19" s="75">
        <v>28</v>
      </c>
      <c r="G19" s="75">
        <v>84</v>
      </c>
      <c r="H19" s="47">
        <f t="shared" si="0"/>
        <v>7</v>
      </c>
      <c r="I19" s="52" t="s">
        <v>181</v>
      </c>
    </row>
    <row r="20" spans="2:9" ht="27" customHeight="1" x14ac:dyDescent="0.3">
      <c r="B20" s="123"/>
      <c r="C20" s="65" t="s">
        <v>20</v>
      </c>
      <c r="D20" s="45" t="s">
        <v>79</v>
      </c>
      <c r="E20" s="46"/>
      <c r="F20" s="51">
        <v>14</v>
      </c>
      <c r="G20" s="51">
        <v>98</v>
      </c>
      <c r="H20" s="47">
        <f t="shared" si="0"/>
        <v>7</v>
      </c>
      <c r="I20" s="52" t="s">
        <v>181</v>
      </c>
    </row>
    <row r="21" spans="2:9" ht="27" customHeight="1" x14ac:dyDescent="0.3">
      <c r="B21" s="123"/>
      <c r="C21" s="65" t="s">
        <v>49</v>
      </c>
      <c r="D21" s="45" t="s">
        <v>80</v>
      </c>
      <c r="E21" s="46"/>
      <c r="F21" s="75">
        <v>28</v>
      </c>
      <c r="G21" s="75">
        <v>84</v>
      </c>
      <c r="H21" s="47">
        <f t="shared" si="0"/>
        <v>7</v>
      </c>
      <c r="I21" s="52" t="s">
        <v>181</v>
      </c>
    </row>
    <row r="22" spans="2:9" ht="30.75" customHeight="1" x14ac:dyDescent="0.3">
      <c r="B22" s="123"/>
      <c r="C22" s="65" t="s">
        <v>50</v>
      </c>
      <c r="D22" s="45" t="s">
        <v>81</v>
      </c>
      <c r="E22" s="46"/>
      <c r="F22" s="51">
        <v>14</v>
      </c>
      <c r="G22" s="51">
        <v>98</v>
      </c>
      <c r="H22" s="47">
        <f t="shared" si="0"/>
        <v>7</v>
      </c>
      <c r="I22" s="52" t="s">
        <v>181</v>
      </c>
    </row>
    <row r="23" spans="2:9" ht="30.75" customHeight="1" x14ac:dyDescent="0.3">
      <c r="B23" s="123"/>
      <c r="C23" s="65" t="s">
        <v>179</v>
      </c>
      <c r="D23" s="45" t="s">
        <v>82</v>
      </c>
      <c r="E23" s="46"/>
      <c r="F23" s="75">
        <v>28</v>
      </c>
      <c r="G23" s="75">
        <v>84</v>
      </c>
      <c r="H23" s="47">
        <f t="shared" si="0"/>
        <v>7</v>
      </c>
      <c r="I23" s="52" t="s">
        <v>181</v>
      </c>
    </row>
    <row r="24" spans="2:9" ht="30.75" customHeight="1" x14ac:dyDescent="0.3">
      <c r="B24" s="123"/>
      <c r="C24" s="65" t="s">
        <v>27</v>
      </c>
      <c r="D24" s="45" t="s">
        <v>83</v>
      </c>
      <c r="E24" s="46"/>
      <c r="F24" s="75">
        <v>28</v>
      </c>
      <c r="G24" s="75">
        <v>84</v>
      </c>
      <c r="H24" s="47">
        <f t="shared" si="0"/>
        <v>7</v>
      </c>
      <c r="I24" s="52" t="s">
        <v>181</v>
      </c>
    </row>
    <row r="25" spans="2:9" ht="30.75" customHeight="1" x14ac:dyDescent="0.3">
      <c r="B25" s="123"/>
      <c r="C25" s="65" t="s">
        <v>24</v>
      </c>
      <c r="D25" s="45" t="s">
        <v>84</v>
      </c>
      <c r="E25" s="46"/>
      <c r="F25" s="51">
        <v>14</v>
      </c>
      <c r="G25" s="51">
        <v>98</v>
      </c>
      <c r="H25" s="47">
        <f t="shared" si="0"/>
        <v>7</v>
      </c>
      <c r="I25" s="52" t="s">
        <v>181</v>
      </c>
    </row>
    <row r="26" spans="2:9" ht="30.75" customHeight="1" x14ac:dyDescent="0.3">
      <c r="B26" s="123"/>
      <c r="C26" s="65" t="s">
        <v>51</v>
      </c>
      <c r="D26" s="45" t="s">
        <v>85</v>
      </c>
      <c r="E26" s="46"/>
      <c r="F26" s="75">
        <v>28</v>
      </c>
      <c r="G26" s="75">
        <v>84</v>
      </c>
      <c r="H26" s="47">
        <f t="shared" si="0"/>
        <v>7</v>
      </c>
      <c r="I26" s="52" t="s">
        <v>181</v>
      </c>
    </row>
    <row r="27" spans="2:9" ht="39" customHeight="1" x14ac:dyDescent="0.3">
      <c r="B27" s="123"/>
      <c r="C27" s="66" t="s">
        <v>21</v>
      </c>
      <c r="D27" s="45" t="s">
        <v>86</v>
      </c>
      <c r="E27" s="46"/>
      <c r="F27" s="75">
        <v>14</v>
      </c>
      <c r="G27" s="75">
        <v>98</v>
      </c>
      <c r="H27" s="47">
        <f t="shared" si="0"/>
        <v>7</v>
      </c>
      <c r="I27" s="52" t="s">
        <v>181</v>
      </c>
    </row>
    <row r="28" spans="2:9" ht="30.75" customHeight="1" x14ac:dyDescent="0.3">
      <c r="B28" s="123"/>
      <c r="C28" s="65" t="s">
        <v>53</v>
      </c>
      <c r="D28" s="45" t="s">
        <v>88</v>
      </c>
      <c r="E28" s="46"/>
      <c r="F28" s="75">
        <v>14</v>
      </c>
      <c r="G28" s="75">
        <v>98</v>
      </c>
      <c r="H28" s="47">
        <f t="shared" si="0"/>
        <v>7</v>
      </c>
      <c r="I28" s="52" t="s">
        <v>181</v>
      </c>
    </row>
    <row r="29" spans="2:9" ht="30.75" customHeight="1" x14ac:dyDescent="0.3">
      <c r="B29" s="123"/>
      <c r="C29" s="65" t="s">
        <v>30</v>
      </c>
      <c r="D29" s="45" t="s">
        <v>89</v>
      </c>
      <c r="E29" s="46"/>
      <c r="F29" s="75">
        <v>14</v>
      </c>
      <c r="G29" s="75">
        <v>98</v>
      </c>
      <c r="H29" s="47">
        <f t="shared" si="0"/>
        <v>7</v>
      </c>
      <c r="I29" s="52" t="s">
        <v>181</v>
      </c>
    </row>
    <row r="30" spans="2:9" ht="30.75" customHeight="1" x14ac:dyDescent="0.3">
      <c r="B30" s="123"/>
      <c r="C30" s="65" t="s">
        <v>54</v>
      </c>
      <c r="D30" s="45" t="s">
        <v>90</v>
      </c>
      <c r="E30" s="46"/>
      <c r="F30" s="75">
        <v>28</v>
      </c>
      <c r="G30" s="75">
        <v>84</v>
      </c>
      <c r="H30" s="47">
        <f t="shared" si="0"/>
        <v>7</v>
      </c>
      <c r="I30" s="52" t="s">
        <v>181</v>
      </c>
    </row>
    <row r="31" spans="2:9" ht="30.75" customHeight="1" x14ac:dyDescent="0.3">
      <c r="B31" s="123"/>
      <c r="C31" s="65" t="s">
        <v>55</v>
      </c>
      <c r="D31" s="45" t="s">
        <v>91</v>
      </c>
      <c r="E31" s="46"/>
      <c r="F31" s="75">
        <v>28</v>
      </c>
      <c r="G31" s="75">
        <v>84</v>
      </c>
      <c r="H31" s="47">
        <f t="shared" si="0"/>
        <v>7</v>
      </c>
      <c r="I31" s="52" t="s">
        <v>181</v>
      </c>
    </row>
    <row r="32" spans="2:9" ht="30.75" customHeight="1" x14ac:dyDescent="0.3">
      <c r="B32" s="123"/>
      <c r="C32" s="65" t="s">
        <v>37</v>
      </c>
      <c r="D32" s="45" t="s">
        <v>94</v>
      </c>
      <c r="E32" s="46"/>
      <c r="F32" s="75">
        <v>28</v>
      </c>
      <c r="G32" s="75">
        <v>84</v>
      </c>
      <c r="H32" s="47">
        <f t="shared" si="0"/>
        <v>7</v>
      </c>
      <c r="I32" s="52" t="s">
        <v>181</v>
      </c>
    </row>
    <row r="33" spans="2:9" ht="30.75" customHeight="1" x14ac:dyDescent="0.3">
      <c r="B33" s="123"/>
      <c r="C33" s="65" t="s">
        <v>31</v>
      </c>
      <c r="D33" s="45" t="s">
        <v>95</v>
      </c>
      <c r="E33" s="46"/>
      <c r="F33" s="75">
        <v>14</v>
      </c>
      <c r="G33" s="75">
        <v>98</v>
      </c>
      <c r="H33" s="47">
        <f t="shared" si="0"/>
        <v>7</v>
      </c>
      <c r="I33" s="52" t="s">
        <v>181</v>
      </c>
    </row>
    <row r="34" spans="2:9" ht="30.75" customHeight="1" x14ac:dyDescent="0.3">
      <c r="B34" s="123"/>
      <c r="C34" s="65" t="s">
        <v>28</v>
      </c>
      <c r="D34" s="45" t="s">
        <v>98</v>
      </c>
      <c r="E34" s="46"/>
      <c r="F34" s="75">
        <v>28</v>
      </c>
      <c r="G34" s="75">
        <v>84</v>
      </c>
      <c r="H34" s="47">
        <f t="shared" si="0"/>
        <v>7</v>
      </c>
      <c r="I34" s="52" t="s">
        <v>181</v>
      </c>
    </row>
    <row r="35" spans="2:9" ht="45.9" customHeight="1" x14ac:dyDescent="0.3">
      <c r="B35" s="123"/>
      <c r="C35" s="66" t="s">
        <v>36</v>
      </c>
      <c r="D35" s="45" t="s">
        <v>99</v>
      </c>
      <c r="E35" s="46"/>
      <c r="F35" s="75">
        <v>14</v>
      </c>
      <c r="G35" s="75">
        <v>98</v>
      </c>
      <c r="H35" s="47">
        <f t="shared" si="0"/>
        <v>7</v>
      </c>
      <c r="I35" s="52" t="s">
        <v>181</v>
      </c>
    </row>
    <row r="36" spans="2:9" ht="30.75" customHeight="1" x14ac:dyDescent="0.3">
      <c r="B36" s="123"/>
      <c r="C36" s="65" t="s">
        <v>60</v>
      </c>
      <c r="D36" s="45" t="s">
        <v>103</v>
      </c>
      <c r="E36" s="46"/>
      <c r="F36" s="75">
        <v>28</v>
      </c>
      <c r="G36" s="75">
        <v>84</v>
      </c>
      <c r="H36" s="47">
        <f t="shared" si="0"/>
        <v>7</v>
      </c>
      <c r="I36" s="52" t="s">
        <v>181</v>
      </c>
    </row>
    <row r="37" spans="2:9" ht="30.75" customHeight="1" x14ac:dyDescent="0.35">
      <c r="B37" s="123"/>
      <c r="C37" s="65" t="s">
        <v>33</v>
      </c>
      <c r="D37" s="45" t="s">
        <v>104</v>
      </c>
      <c r="E37" s="17"/>
      <c r="F37" s="75">
        <v>14</v>
      </c>
      <c r="G37" s="75">
        <v>98</v>
      </c>
      <c r="H37" s="47">
        <f t="shared" si="0"/>
        <v>7</v>
      </c>
      <c r="I37" s="52" t="s">
        <v>181</v>
      </c>
    </row>
    <row r="38" spans="2:9" ht="30.75" customHeight="1" x14ac:dyDescent="0.3">
      <c r="B38" s="123"/>
      <c r="C38" s="65" t="s">
        <v>63</v>
      </c>
      <c r="D38" s="45" t="s">
        <v>108</v>
      </c>
      <c r="E38" s="52"/>
      <c r="F38" s="75">
        <v>14</v>
      </c>
      <c r="G38" s="75">
        <v>98</v>
      </c>
      <c r="H38" s="47">
        <f t="shared" si="0"/>
        <v>7</v>
      </c>
      <c r="I38" s="52" t="s">
        <v>181</v>
      </c>
    </row>
    <row r="39" spans="2:9" ht="30.75" customHeight="1" x14ac:dyDescent="0.35">
      <c r="F39" s="71">
        <f>SUM(F9:F38)</f>
        <v>658</v>
      </c>
      <c r="G39" s="71">
        <f>SUM(G9:G38)</f>
        <v>2702</v>
      </c>
      <c r="H39" s="54">
        <f>SUM(H9:H38)</f>
        <v>210</v>
      </c>
      <c r="I39" s="31"/>
    </row>
    <row r="40" spans="2:9" ht="30.75" customHeight="1" x14ac:dyDescent="0.3"/>
    <row r="41" spans="2:9" ht="30.75" customHeight="1" x14ac:dyDescent="0.3">
      <c r="B41" s="122" t="s">
        <v>113</v>
      </c>
      <c r="C41" s="122" t="s">
        <v>114</v>
      </c>
      <c r="D41" s="122" t="s">
        <v>0</v>
      </c>
      <c r="E41" s="122" t="s">
        <v>1</v>
      </c>
      <c r="F41" s="122" t="s">
        <v>115</v>
      </c>
      <c r="G41" s="122"/>
      <c r="H41" s="122" t="s">
        <v>116</v>
      </c>
      <c r="I41" s="122" t="s">
        <v>117</v>
      </c>
    </row>
    <row r="42" spans="2:9" ht="30.75" customHeight="1" x14ac:dyDescent="0.3">
      <c r="B42" s="122"/>
      <c r="C42" s="122"/>
      <c r="D42" s="122"/>
      <c r="E42" s="122"/>
      <c r="F42" s="44" t="s">
        <v>118</v>
      </c>
      <c r="G42" s="44" t="s">
        <v>180</v>
      </c>
      <c r="H42" s="122"/>
      <c r="I42" s="122"/>
    </row>
    <row r="43" spans="2:9" ht="30.75" customHeight="1" x14ac:dyDescent="0.3">
      <c r="B43" s="124" t="s">
        <v>127</v>
      </c>
      <c r="C43" s="65" t="s">
        <v>52</v>
      </c>
      <c r="D43" s="45" t="s">
        <v>87</v>
      </c>
      <c r="E43" s="45"/>
      <c r="F43" s="46">
        <v>28</v>
      </c>
      <c r="G43" s="46">
        <v>84</v>
      </c>
      <c r="H43" s="47">
        <f t="shared" ref="H43:H52" si="1">(F43+G43)*(0.0625)</f>
        <v>7</v>
      </c>
      <c r="I43" s="52" t="s">
        <v>181</v>
      </c>
    </row>
    <row r="44" spans="2:9" ht="30.75" customHeight="1" x14ac:dyDescent="0.3">
      <c r="B44" s="124"/>
      <c r="C44" s="65" t="s">
        <v>34</v>
      </c>
      <c r="D44" s="45" t="s">
        <v>88</v>
      </c>
      <c r="E44" s="45"/>
      <c r="F44" s="46">
        <v>28</v>
      </c>
      <c r="G44" s="46">
        <v>84</v>
      </c>
      <c r="H44" s="47">
        <f t="shared" si="1"/>
        <v>7</v>
      </c>
      <c r="I44" s="52" t="s">
        <v>181</v>
      </c>
    </row>
    <row r="45" spans="2:9" ht="30.75" customHeight="1" x14ac:dyDescent="0.3">
      <c r="B45" s="124"/>
      <c r="C45" s="65" t="s">
        <v>29</v>
      </c>
      <c r="D45" s="45" t="s">
        <v>92</v>
      </c>
      <c r="E45" s="45"/>
      <c r="F45" s="46">
        <v>28</v>
      </c>
      <c r="G45" s="46">
        <v>84</v>
      </c>
      <c r="H45" s="47">
        <f t="shared" si="1"/>
        <v>7</v>
      </c>
      <c r="I45" s="52" t="s">
        <v>181</v>
      </c>
    </row>
    <row r="46" spans="2:9" ht="30.75" customHeight="1" x14ac:dyDescent="0.3">
      <c r="B46" s="124"/>
      <c r="C46" s="65" t="s">
        <v>56</v>
      </c>
      <c r="D46" s="45" t="s">
        <v>93</v>
      </c>
      <c r="E46" s="45"/>
      <c r="F46" s="46">
        <v>28</v>
      </c>
      <c r="G46" s="46">
        <v>84</v>
      </c>
      <c r="H46" s="47">
        <f t="shared" si="1"/>
        <v>7</v>
      </c>
      <c r="I46" s="52" t="s">
        <v>181</v>
      </c>
    </row>
    <row r="47" spans="2:9" ht="30.75" customHeight="1" x14ac:dyDescent="0.3">
      <c r="B47" s="124"/>
      <c r="C47" s="65" t="s">
        <v>32</v>
      </c>
      <c r="D47" s="45" t="s">
        <v>96</v>
      </c>
      <c r="E47" s="45"/>
      <c r="F47" s="46">
        <v>28</v>
      </c>
      <c r="G47" s="46">
        <v>84</v>
      </c>
      <c r="H47" s="47">
        <f t="shared" si="1"/>
        <v>7</v>
      </c>
      <c r="I47" s="52" t="s">
        <v>181</v>
      </c>
    </row>
    <row r="48" spans="2:9" ht="43.5" customHeight="1" x14ac:dyDescent="0.3">
      <c r="B48" s="124"/>
      <c r="C48" s="66" t="s">
        <v>58</v>
      </c>
      <c r="D48" s="45" t="s">
        <v>97</v>
      </c>
      <c r="E48" s="45"/>
      <c r="F48" s="46">
        <v>28</v>
      </c>
      <c r="G48" s="46">
        <v>84</v>
      </c>
      <c r="H48" s="47">
        <f t="shared" si="1"/>
        <v>7</v>
      </c>
      <c r="I48" s="52" t="s">
        <v>181</v>
      </c>
    </row>
    <row r="49" spans="2:9" ht="30.75" customHeight="1" x14ac:dyDescent="0.3">
      <c r="B49" s="124"/>
      <c r="C49" s="65" t="s">
        <v>59</v>
      </c>
      <c r="D49" s="45" t="s">
        <v>101</v>
      </c>
      <c r="E49" s="45"/>
      <c r="F49" s="46">
        <v>28</v>
      </c>
      <c r="G49" s="46">
        <v>84</v>
      </c>
      <c r="H49" s="47">
        <f t="shared" si="1"/>
        <v>7</v>
      </c>
      <c r="I49" s="52" t="s">
        <v>181</v>
      </c>
    </row>
    <row r="50" spans="2:9" ht="30.75" customHeight="1" x14ac:dyDescent="0.3">
      <c r="B50" s="124"/>
      <c r="C50" s="65" t="s">
        <v>39</v>
      </c>
      <c r="D50" s="45" t="s">
        <v>102</v>
      </c>
      <c r="E50" s="45"/>
      <c r="F50" s="46">
        <v>28</v>
      </c>
      <c r="G50" s="46">
        <v>84</v>
      </c>
      <c r="H50" s="47">
        <f t="shared" si="1"/>
        <v>7</v>
      </c>
      <c r="I50" s="52" t="s">
        <v>181</v>
      </c>
    </row>
    <row r="51" spans="2:9" ht="30.75" customHeight="1" x14ac:dyDescent="0.3">
      <c r="B51" s="124"/>
      <c r="C51" s="65" t="s">
        <v>38</v>
      </c>
      <c r="D51" s="45" t="s">
        <v>106</v>
      </c>
      <c r="E51" s="45"/>
      <c r="F51" s="46">
        <v>28</v>
      </c>
      <c r="G51" s="46">
        <v>84</v>
      </c>
      <c r="H51" s="47">
        <f t="shared" si="1"/>
        <v>7</v>
      </c>
      <c r="I51" s="52" t="s">
        <v>181</v>
      </c>
    </row>
    <row r="52" spans="2:9" ht="30.75" customHeight="1" x14ac:dyDescent="0.3">
      <c r="B52" s="124"/>
      <c r="C52" s="65" t="s">
        <v>64</v>
      </c>
      <c r="D52" s="45" t="s">
        <v>107</v>
      </c>
      <c r="E52" s="45"/>
      <c r="F52" s="46">
        <v>28</v>
      </c>
      <c r="G52" s="46">
        <v>84</v>
      </c>
      <c r="H52" s="47">
        <f t="shared" si="1"/>
        <v>7</v>
      </c>
      <c r="I52" s="52" t="s">
        <v>181</v>
      </c>
    </row>
    <row r="53" spans="2:9" ht="27" customHeight="1" x14ac:dyDescent="0.3">
      <c r="D53" s="48"/>
      <c r="F53" s="49">
        <f>SUM(F43:F52)</f>
        <v>280</v>
      </c>
      <c r="G53" s="49">
        <f>SUM(G43:G52)</f>
        <v>840</v>
      </c>
      <c r="H53" s="50">
        <f>SUM(H43:H52)</f>
        <v>70</v>
      </c>
    </row>
    <row r="54" spans="2:9" ht="27" customHeight="1" x14ac:dyDescent="0.3">
      <c r="D54" s="48"/>
      <c r="F54" s="49"/>
      <c r="G54" s="49"/>
      <c r="H54" s="50"/>
    </row>
    <row r="55" spans="2:9" ht="27" customHeight="1" x14ac:dyDescent="0.3">
      <c r="B55" s="122" t="s">
        <v>113</v>
      </c>
      <c r="C55" s="122" t="s">
        <v>114</v>
      </c>
      <c r="D55" s="122" t="s">
        <v>0</v>
      </c>
      <c r="E55" s="122" t="s">
        <v>1</v>
      </c>
      <c r="F55" s="122" t="s">
        <v>115</v>
      </c>
      <c r="G55" s="122"/>
      <c r="H55" s="122" t="s">
        <v>116</v>
      </c>
      <c r="I55" s="122" t="s">
        <v>117</v>
      </c>
    </row>
    <row r="56" spans="2:9" ht="27" customHeight="1" x14ac:dyDescent="0.3">
      <c r="B56" s="122"/>
      <c r="C56" s="122"/>
      <c r="D56" s="122"/>
      <c r="E56" s="122"/>
      <c r="F56" s="44" t="s">
        <v>118</v>
      </c>
      <c r="G56" s="44" t="s">
        <v>180</v>
      </c>
      <c r="H56" s="122"/>
      <c r="I56" s="122"/>
    </row>
    <row r="57" spans="2:9" ht="49.5" customHeight="1" x14ac:dyDescent="0.4">
      <c r="B57" s="119" t="s">
        <v>125</v>
      </c>
      <c r="C57" s="69" t="s">
        <v>175</v>
      </c>
      <c r="D57" s="45" t="s">
        <v>70</v>
      </c>
      <c r="E57" s="72"/>
      <c r="F57" s="51">
        <v>14</v>
      </c>
      <c r="G57" s="53">
        <v>98</v>
      </c>
      <c r="H57" s="47">
        <f t="shared" ref="H57:H61" si="2">(F57+G57)*(0.0625)</f>
        <v>7</v>
      </c>
      <c r="I57" s="52" t="s">
        <v>181</v>
      </c>
    </row>
    <row r="58" spans="2:9" ht="46.5" customHeight="1" x14ac:dyDescent="0.4">
      <c r="B58" s="119"/>
      <c r="C58" s="68" t="s">
        <v>57</v>
      </c>
      <c r="D58" s="45" t="s">
        <v>100</v>
      </c>
      <c r="E58" s="72"/>
      <c r="F58" s="51">
        <v>14</v>
      </c>
      <c r="G58" s="53">
        <v>98</v>
      </c>
      <c r="H58" s="47">
        <f t="shared" si="2"/>
        <v>7</v>
      </c>
      <c r="I58" s="52" t="s">
        <v>181</v>
      </c>
    </row>
    <row r="59" spans="2:9" ht="46.5" customHeight="1" x14ac:dyDescent="0.4">
      <c r="B59" s="119"/>
      <c r="C59" s="68" t="s">
        <v>61</v>
      </c>
      <c r="D59" s="45" t="s">
        <v>105</v>
      </c>
      <c r="E59" s="72"/>
      <c r="F59" s="51">
        <v>14</v>
      </c>
      <c r="G59" s="53">
        <v>98</v>
      </c>
      <c r="H59" s="47">
        <f t="shared" si="2"/>
        <v>7</v>
      </c>
      <c r="I59" s="52" t="s">
        <v>181</v>
      </c>
    </row>
    <row r="60" spans="2:9" ht="46.5" customHeight="1" x14ac:dyDescent="0.4">
      <c r="B60" s="119"/>
      <c r="C60" s="68" t="s">
        <v>35</v>
      </c>
      <c r="D60" s="45" t="s">
        <v>109</v>
      </c>
      <c r="E60" s="72"/>
      <c r="F60" s="51">
        <v>14</v>
      </c>
      <c r="G60" s="53">
        <v>98</v>
      </c>
      <c r="H60" s="47">
        <f t="shared" si="2"/>
        <v>7</v>
      </c>
      <c r="I60" s="52" t="s">
        <v>181</v>
      </c>
    </row>
    <row r="61" spans="2:9" ht="46.5" customHeight="1" x14ac:dyDescent="0.4">
      <c r="B61" s="119"/>
      <c r="C61" s="68" t="s">
        <v>62</v>
      </c>
      <c r="D61" s="45" t="s">
        <v>110</v>
      </c>
      <c r="E61" s="72"/>
      <c r="F61" s="51">
        <v>14</v>
      </c>
      <c r="G61" s="53">
        <v>98</v>
      </c>
      <c r="H61" s="47">
        <f t="shared" si="2"/>
        <v>7</v>
      </c>
      <c r="I61" s="52" t="s">
        <v>181</v>
      </c>
    </row>
    <row r="62" spans="2:9" ht="27" customHeight="1" x14ac:dyDescent="0.3">
      <c r="C62" s="55"/>
      <c r="D62" s="48"/>
      <c r="F62" s="71">
        <f>SUM(F57:F61)</f>
        <v>70</v>
      </c>
      <c r="G62" s="71">
        <f>SUM(G57:G61)</f>
        <v>490</v>
      </c>
      <c r="H62" s="54">
        <f>SUM(H57:H61)</f>
        <v>35</v>
      </c>
    </row>
    <row r="63" spans="2:9" ht="27" customHeight="1" x14ac:dyDescent="0.3">
      <c r="C63" s="55"/>
      <c r="D63" s="48"/>
      <c r="F63" s="49"/>
      <c r="G63" s="49"/>
      <c r="H63" s="50"/>
    </row>
    <row r="64" spans="2:9" s="31" customFormat="1" ht="27" customHeight="1" x14ac:dyDescent="0.35">
      <c r="C64" s="120" t="s">
        <v>119</v>
      </c>
      <c r="D64" s="120"/>
      <c r="E64" s="120"/>
      <c r="F64" s="120"/>
      <c r="G64" s="120"/>
      <c r="H64" s="120"/>
    </row>
    <row r="65" spans="3:18" ht="27" customHeight="1" x14ac:dyDescent="0.3">
      <c r="C65" s="56" t="s">
        <v>113</v>
      </c>
      <c r="D65" s="121" t="s">
        <v>120</v>
      </c>
      <c r="E65" s="121"/>
      <c r="F65" s="56" t="s">
        <v>121</v>
      </c>
      <c r="G65" s="56" t="s">
        <v>122</v>
      </c>
      <c r="H65" s="56" t="s">
        <v>116</v>
      </c>
    </row>
    <row r="66" spans="3:18" ht="27" customHeight="1" x14ac:dyDescent="0.3">
      <c r="C66" s="59" t="s">
        <v>126</v>
      </c>
      <c r="D66" s="118">
        <v>30</v>
      </c>
      <c r="E66" s="118"/>
      <c r="F66" s="57">
        <f>F39</f>
        <v>658</v>
      </c>
      <c r="G66" s="57">
        <f t="shared" ref="G66:H66" si="3">G39</f>
        <v>2702</v>
      </c>
      <c r="H66" s="76">
        <f t="shared" si="3"/>
        <v>210</v>
      </c>
      <c r="L66" s="58"/>
      <c r="N66" s="58"/>
      <c r="O66" s="58"/>
      <c r="P66" s="58"/>
      <c r="Q66" s="58"/>
      <c r="R66" s="58"/>
    </row>
    <row r="67" spans="3:18" ht="27" customHeight="1" x14ac:dyDescent="0.3">
      <c r="C67" s="70" t="s">
        <v>127</v>
      </c>
      <c r="D67" s="118">
        <v>10</v>
      </c>
      <c r="E67" s="118"/>
      <c r="F67" s="57">
        <f>F53</f>
        <v>280</v>
      </c>
      <c r="G67" s="57">
        <f t="shared" ref="G67:H67" si="4">G53</f>
        <v>840</v>
      </c>
      <c r="H67" s="76">
        <f t="shared" si="4"/>
        <v>70</v>
      </c>
      <c r="L67" s="58"/>
      <c r="N67" s="58"/>
      <c r="O67" s="58"/>
      <c r="P67" s="58"/>
      <c r="Q67" s="58"/>
      <c r="R67" s="58"/>
    </row>
    <row r="68" spans="3:18" ht="27" customHeight="1" x14ac:dyDescent="0.3">
      <c r="C68" s="60" t="s">
        <v>125</v>
      </c>
      <c r="D68" s="113">
        <v>5</v>
      </c>
      <c r="E68" s="114"/>
      <c r="F68" s="57">
        <f>F62</f>
        <v>70</v>
      </c>
      <c r="G68" s="57">
        <f t="shared" ref="G68:H68" si="5">G62</f>
        <v>490</v>
      </c>
      <c r="H68" s="76">
        <f t="shared" si="5"/>
        <v>35</v>
      </c>
      <c r="L68" s="58"/>
      <c r="N68" s="58"/>
      <c r="O68" s="58"/>
      <c r="P68" s="58"/>
      <c r="Q68" s="58"/>
      <c r="R68" s="58"/>
    </row>
    <row r="69" spans="3:18" ht="27" customHeight="1" x14ac:dyDescent="0.3">
      <c r="C69" s="61" t="s">
        <v>15</v>
      </c>
      <c r="D69" s="115">
        <f>SUM(D66:D68)</f>
        <v>45</v>
      </c>
      <c r="E69" s="115"/>
      <c r="F69" s="62">
        <f>SUM(F66:F68)</f>
        <v>1008</v>
      </c>
      <c r="G69" s="62">
        <f>SUM(G66:G68)</f>
        <v>4032</v>
      </c>
      <c r="H69" s="63">
        <f>SUM(H66:H68)</f>
        <v>315</v>
      </c>
    </row>
    <row r="70" spans="3:18" x14ac:dyDescent="0.3">
      <c r="E70" s="6"/>
      <c r="F70" s="6"/>
      <c r="G70" s="6"/>
      <c r="H70" s="6"/>
    </row>
    <row r="71" spans="3:18" x14ac:dyDescent="0.3">
      <c r="C71" s="116" t="s">
        <v>123</v>
      </c>
      <c r="D71" s="116"/>
      <c r="E71" s="116"/>
      <c r="F71" s="116"/>
      <c r="G71" s="116"/>
      <c r="H71" s="116"/>
    </row>
    <row r="72" spans="3:18" ht="15" customHeight="1" x14ac:dyDescent="0.3">
      <c r="C72" s="117" t="s">
        <v>182</v>
      </c>
      <c r="D72" s="117"/>
      <c r="E72" s="117"/>
      <c r="F72" s="117"/>
      <c r="G72" s="117"/>
      <c r="H72" s="117"/>
    </row>
    <row r="73" spans="3:18" x14ac:dyDescent="0.3">
      <c r="C73" s="117"/>
      <c r="D73" s="117"/>
      <c r="E73" s="117"/>
      <c r="F73" s="117"/>
      <c r="G73" s="117"/>
      <c r="H73" s="117"/>
    </row>
    <row r="74" spans="3:18" x14ac:dyDescent="0.3">
      <c r="C74" s="117"/>
      <c r="D74" s="117"/>
      <c r="E74" s="117"/>
      <c r="F74" s="117"/>
      <c r="G74" s="117"/>
      <c r="H74" s="117"/>
    </row>
    <row r="75" spans="3:18" x14ac:dyDescent="0.3">
      <c r="C75" s="117"/>
      <c r="D75" s="117"/>
      <c r="E75" s="117"/>
      <c r="F75" s="117"/>
      <c r="G75" s="117"/>
      <c r="H75" s="117"/>
    </row>
    <row r="76" spans="3:18" x14ac:dyDescent="0.3">
      <c r="C76" s="117"/>
      <c r="D76" s="117"/>
      <c r="E76" s="117"/>
      <c r="F76" s="117"/>
      <c r="G76" s="117"/>
      <c r="H76" s="117"/>
    </row>
    <row r="77" spans="3:18" x14ac:dyDescent="0.3">
      <c r="C77" s="117"/>
      <c r="D77" s="117"/>
      <c r="E77" s="117"/>
      <c r="F77" s="117"/>
      <c r="G77" s="117"/>
      <c r="H77" s="117"/>
    </row>
    <row r="78" spans="3:18" x14ac:dyDescent="0.3">
      <c r="C78" s="117"/>
      <c r="D78" s="117"/>
      <c r="E78" s="117"/>
      <c r="F78" s="117"/>
      <c r="G78" s="117"/>
      <c r="H78" s="117"/>
    </row>
    <row r="79" spans="3:18" x14ac:dyDescent="0.3">
      <c r="C79" s="117"/>
      <c r="D79" s="117"/>
      <c r="E79" s="117"/>
      <c r="F79" s="117"/>
      <c r="G79" s="117"/>
      <c r="H79" s="117"/>
    </row>
    <row r="80" spans="3:18" ht="27" customHeight="1" x14ac:dyDescent="0.3">
      <c r="C80" s="117"/>
      <c r="D80" s="117"/>
      <c r="E80" s="117"/>
      <c r="F80" s="117"/>
      <c r="G80" s="117"/>
      <c r="H80" s="117"/>
    </row>
    <row r="81" spans="3:8" x14ac:dyDescent="0.3">
      <c r="C81" s="117"/>
      <c r="D81" s="117"/>
      <c r="E81" s="117"/>
      <c r="F81" s="117"/>
      <c r="G81" s="117"/>
      <c r="H81" s="117"/>
    </row>
    <row r="82" spans="3:8" x14ac:dyDescent="0.3">
      <c r="C82" s="117"/>
      <c r="D82" s="117"/>
      <c r="E82" s="117"/>
      <c r="F82" s="117"/>
      <c r="G82" s="117"/>
      <c r="H82" s="117"/>
    </row>
    <row r="83" spans="3:8" x14ac:dyDescent="0.3">
      <c r="C83" s="117"/>
      <c r="D83" s="117"/>
      <c r="E83" s="117"/>
      <c r="F83" s="117"/>
      <c r="G83" s="117"/>
      <c r="H83" s="117"/>
    </row>
    <row r="84" spans="3:8" x14ac:dyDescent="0.3">
      <c r="C84" s="117"/>
      <c r="D84" s="117"/>
      <c r="E84" s="117"/>
      <c r="F84" s="117"/>
      <c r="G84" s="117"/>
      <c r="H84" s="117"/>
    </row>
    <row r="85" spans="3:8" x14ac:dyDescent="0.3">
      <c r="C85" s="117"/>
      <c r="D85" s="117"/>
      <c r="E85" s="117"/>
      <c r="F85" s="117"/>
      <c r="G85" s="117"/>
      <c r="H85" s="117"/>
    </row>
    <row r="86" spans="3:8" x14ac:dyDescent="0.3">
      <c r="C86" s="117"/>
      <c r="D86" s="117"/>
      <c r="E86" s="117"/>
      <c r="F86" s="117"/>
      <c r="G86" s="117"/>
      <c r="H86" s="117"/>
    </row>
    <row r="87" spans="3:8" x14ac:dyDescent="0.3">
      <c r="C87" s="117"/>
      <c r="D87" s="117"/>
      <c r="E87" s="117"/>
      <c r="F87" s="117"/>
      <c r="G87" s="117"/>
      <c r="H87" s="117"/>
    </row>
    <row r="88" spans="3:8" x14ac:dyDescent="0.3">
      <c r="C88" s="117"/>
      <c r="D88" s="117"/>
      <c r="E88" s="117"/>
      <c r="F88" s="117"/>
      <c r="G88" s="117"/>
      <c r="H88" s="117"/>
    </row>
    <row r="89" spans="3:8" x14ac:dyDescent="0.3">
      <c r="C89" s="117"/>
      <c r="D89" s="117"/>
      <c r="E89" s="117"/>
      <c r="F89" s="117"/>
      <c r="G89" s="117"/>
      <c r="H89" s="117"/>
    </row>
    <row r="90" spans="3:8" x14ac:dyDescent="0.3">
      <c r="C90" s="117"/>
      <c r="D90" s="117"/>
      <c r="E90" s="117"/>
      <c r="F90" s="117"/>
      <c r="G90" s="117"/>
      <c r="H90" s="117"/>
    </row>
    <row r="91" spans="3:8" x14ac:dyDescent="0.3">
      <c r="C91" s="117"/>
      <c r="D91" s="117"/>
      <c r="E91" s="117"/>
      <c r="F91" s="117"/>
      <c r="G91" s="117"/>
      <c r="H91" s="117"/>
    </row>
    <row r="92" spans="3:8" x14ac:dyDescent="0.3">
      <c r="C92" s="117"/>
      <c r="D92" s="117"/>
      <c r="E92" s="117"/>
      <c r="F92" s="117"/>
      <c r="G92" s="117"/>
      <c r="H92" s="117"/>
    </row>
    <row r="93" spans="3:8" x14ac:dyDescent="0.3">
      <c r="C93" s="117"/>
      <c r="D93" s="117"/>
      <c r="E93" s="117"/>
      <c r="F93" s="117"/>
      <c r="G93" s="117"/>
      <c r="H93" s="117"/>
    </row>
    <row r="94" spans="3:8" x14ac:dyDescent="0.3">
      <c r="C94" s="117"/>
      <c r="D94" s="117"/>
      <c r="E94" s="117"/>
      <c r="F94" s="117"/>
      <c r="G94" s="117"/>
      <c r="H94" s="117"/>
    </row>
    <row r="95" spans="3:8" x14ac:dyDescent="0.3">
      <c r="C95" s="117"/>
      <c r="D95" s="117"/>
      <c r="E95" s="117"/>
      <c r="F95" s="117"/>
      <c r="G95" s="117"/>
      <c r="H95" s="117"/>
    </row>
    <row r="96" spans="3:8" x14ac:dyDescent="0.3">
      <c r="C96" s="117"/>
      <c r="D96" s="117"/>
      <c r="E96" s="117"/>
      <c r="F96" s="117"/>
      <c r="G96" s="117"/>
      <c r="H96" s="117"/>
    </row>
    <row r="97" spans="3:8" x14ac:dyDescent="0.3">
      <c r="C97" s="117"/>
      <c r="D97" s="117"/>
      <c r="E97" s="117"/>
      <c r="F97" s="117"/>
      <c r="G97" s="117"/>
      <c r="H97" s="117"/>
    </row>
    <row r="98" spans="3:8" x14ac:dyDescent="0.3">
      <c r="C98" s="117"/>
      <c r="D98" s="117"/>
      <c r="E98" s="117"/>
      <c r="F98" s="117"/>
      <c r="G98" s="117"/>
      <c r="H98" s="117"/>
    </row>
    <row r="99" spans="3:8" x14ac:dyDescent="0.3">
      <c r="C99" s="117"/>
      <c r="D99" s="117"/>
      <c r="E99" s="117"/>
      <c r="F99" s="117"/>
      <c r="G99" s="117"/>
      <c r="H99" s="117"/>
    </row>
    <row r="100" spans="3:8" x14ac:dyDescent="0.3">
      <c r="C100" s="117"/>
      <c r="D100" s="117"/>
      <c r="E100" s="117"/>
      <c r="F100" s="117"/>
      <c r="G100" s="117"/>
      <c r="H100" s="117"/>
    </row>
    <row r="101" spans="3:8" ht="23.25" customHeight="1" x14ac:dyDescent="0.3">
      <c r="C101" s="64" t="s">
        <v>124</v>
      </c>
      <c r="D101" s="48"/>
    </row>
    <row r="102" spans="3:8" x14ac:dyDescent="0.3">
      <c r="D102" s="48"/>
    </row>
    <row r="103" spans="3:8" x14ac:dyDescent="0.3">
      <c r="D103" s="48"/>
    </row>
    <row r="104" spans="3:8" x14ac:dyDescent="0.3">
      <c r="D104" s="48"/>
    </row>
  </sheetData>
  <mergeCells count="35">
    <mergeCell ref="F55:G55"/>
    <mergeCell ref="H55:H56"/>
    <mergeCell ref="I55:I56"/>
    <mergeCell ref="B3:I3"/>
    <mergeCell ref="B4:I4"/>
    <mergeCell ref="C5:H5"/>
    <mergeCell ref="B41:B42"/>
    <mergeCell ref="C41:C42"/>
    <mergeCell ref="D41:D42"/>
    <mergeCell ref="E41:E42"/>
    <mergeCell ref="F41:G41"/>
    <mergeCell ref="H41:H42"/>
    <mergeCell ref="I41:I42"/>
    <mergeCell ref="B57:B61"/>
    <mergeCell ref="C64:H64"/>
    <mergeCell ref="D65:E65"/>
    <mergeCell ref="H7:H8"/>
    <mergeCell ref="I7:I8"/>
    <mergeCell ref="B9:B38"/>
    <mergeCell ref="B43:B52"/>
    <mergeCell ref="B7:B8"/>
    <mergeCell ref="C7:C8"/>
    <mergeCell ref="D7:D8"/>
    <mergeCell ref="E7:E8"/>
    <mergeCell ref="F7:G7"/>
    <mergeCell ref="B55:B56"/>
    <mergeCell ref="C55:C56"/>
    <mergeCell ref="D55:D56"/>
    <mergeCell ref="E55:E56"/>
    <mergeCell ref="D68:E68"/>
    <mergeCell ref="D69:E69"/>
    <mergeCell ref="C71:H71"/>
    <mergeCell ref="C72:H100"/>
    <mergeCell ref="D66:E66"/>
    <mergeCell ref="D67:E67"/>
  </mergeCells>
  <phoneticPr fontId="25" type="noConversion"/>
  <pageMargins left="0.7" right="0.7" top="0.75" bottom="0.75" header="0.3" footer="0.3"/>
  <pageSetup paperSize="9" scale="47"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Rig Ped</vt:lpstr>
      <vt:lpstr>Flex Ped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OPMJ</dc:creator>
  <cp:lastModifiedBy>medinaocampomf@gmail.com</cp:lastModifiedBy>
  <cp:lastPrinted>2025-03-25T20:53:42Z</cp:lastPrinted>
  <dcterms:created xsi:type="dcterms:W3CDTF">2019-05-06T18:50:36Z</dcterms:created>
  <dcterms:modified xsi:type="dcterms:W3CDTF">2025-10-15T20:15:42Z</dcterms:modified>
</cp:coreProperties>
</file>